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udel1\Documents\00.QA Specialist wBU\99.BlankTemplates\"/>
    </mc:Choice>
  </mc:AlternateContent>
  <bookViews>
    <workbookView xWindow="0" yWindow="0" windowWidth="23040" windowHeight="10668" activeTab="1"/>
  </bookViews>
  <sheets>
    <sheet name="2018" sheetId="10" r:id="rId1"/>
    <sheet name="2017" sheetId="11" r:id="rId2"/>
    <sheet name="2019" sheetId="12" r:id="rId3"/>
    <sheet name="NewYearTemplate" sheetId="13" r:id="rId4"/>
    <sheet name="Values" sheetId="14" r:id="rId5"/>
  </sheets>
  <definedNames>
    <definedName name="ICE_AGENT">Values!$A$1:$A$59</definedName>
    <definedName name="NEWER">#REF!</definedName>
    <definedName name="WYETH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1" l="1"/>
  <c r="G23" i="11"/>
  <c r="AC163" i="13" l="1"/>
  <c r="M163" i="13"/>
  <c r="AQ162" i="13"/>
  <c r="AP162" i="13"/>
  <c r="AO162" i="13"/>
  <c r="AO163" i="13" s="1"/>
  <c r="AN162" i="13"/>
  <c r="AM162" i="13"/>
  <c r="AL162" i="13"/>
  <c r="AK162" i="13"/>
  <c r="AK163" i="13" s="1"/>
  <c r="AJ162" i="13"/>
  <c r="AI162" i="13"/>
  <c r="AH162" i="13"/>
  <c r="AG162" i="13"/>
  <c r="AF162" i="13"/>
  <c r="AE162" i="13"/>
  <c r="AD162" i="13"/>
  <c r="AC162" i="13"/>
  <c r="AB162" i="13"/>
  <c r="AA162" i="13"/>
  <c r="Z162" i="13"/>
  <c r="Y162" i="13"/>
  <c r="Y163" i="13" s="1"/>
  <c r="X162" i="13"/>
  <c r="W162" i="13"/>
  <c r="V162" i="13"/>
  <c r="U162" i="13"/>
  <c r="U163" i="13" s="1"/>
  <c r="T162" i="13"/>
  <c r="S162" i="13"/>
  <c r="R162" i="13"/>
  <c r="Q162" i="13"/>
  <c r="P162" i="13"/>
  <c r="O162" i="13"/>
  <c r="N162" i="13"/>
  <c r="M162" i="13"/>
  <c r="L162" i="13"/>
  <c r="K162" i="13"/>
  <c r="J162" i="13"/>
  <c r="I162" i="13"/>
  <c r="I163" i="13" s="1"/>
  <c r="H162" i="13"/>
  <c r="G162" i="13"/>
  <c r="F162" i="13"/>
  <c r="E162" i="13"/>
  <c r="E163" i="13" s="1"/>
  <c r="D162" i="13"/>
  <c r="C162" i="13"/>
  <c r="B162" i="13"/>
  <c r="AR162" i="13" s="1"/>
  <c r="AQ161" i="13"/>
  <c r="AQ163" i="13" s="1"/>
  <c r="AP161" i="13"/>
  <c r="AO161" i="13"/>
  <c r="AN161" i="13"/>
  <c r="AN163" i="13" s="1"/>
  <c r="AM161" i="13"/>
  <c r="AM163" i="13" s="1"/>
  <c r="AL161" i="13"/>
  <c r="AK161" i="13"/>
  <c r="AJ161" i="13"/>
  <c r="AJ163" i="13" s="1"/>
  <c r="AI161" i="13"/>
  <c r="AI163" i="13" s="1"/>
  <c r="AH161" i="13"/>
  <c r="AG161" i="13"/>
  <c r="AG163" i="13" s="1"/>
  <c r="AF161" i="13"/>
  <c r="AF163" i="13" s="1"/>
  <c r="AE161" i="13"/>
  <c r="AE163" i="13" s="1"/>
  <c r="AD161" i="13"/>
  <c r="AC161" i="13"/>
  <c r="AB161" i="13"/>
  <c r="AB163" i="13" s="1"/>
  <c r="AA161" i="13"/>
  <c r="AA163" i="13" s="1"/>
  <c r="Z161" i="13"/>
  <c r="Y161" i="13"/>
  <c r="X161" i="13"/>
  <c r="X163" i="13" s="1"/>
  <c r="W161" i="13"/>
  <c r="W163" i="13" s="1"/>
  <c r="V161" i="13"/>
  <c r="U161" i="13"/>
  <c r="T161" i="13"/>
  <c r="T163" i="13" s="1"/>
  <c r="S161" i="13"/>
  <c r="S163" i="13" s="1"/>
  <c r="R161" i="13"/>
  <c r="Q161" i="13"/>
  <c r="Q163" i="13" s="1"/>
  <c r="P161" i="13"/>
  <c r="P163" i="13" s="1"/>
  <c r="O161" i="13"/>
  <c r="O163" i="13" s="1"/>
  <c r="N161" i="13"/>
  <c r="M161" i="13"/>
  <c r="L161" i="13"/>
  <c r="L163" i="13" s="1"/>
  <c r="K161" i="13"/>
  <c r="K163" i="13" s="1"/>
  <c r="J161" i="13"/>
  <c r="I161" i="13"/>
  <c r="H161" i="13"/>
  <c r="H163" i="13" s="1"/>
  <c r="G161" i="13"/>
  <c r="G163" i="13" s="1"/>
  <c r="F161" i="13"/>
  <c r="E161" i="13"/>
  <c r="D161" i="13"/>
  <c r="D163" i="13" s="1"/>
  <c r="C161" i="13"/>
  <c r="C163" i="13" s="1"/>
  <c r="B161" i="13"/>
  <c r="AR156" i="13"/>
  <c r="AR155" i="13"/>
  <c r="AQ153" i="13"/>
  <c r="AP153" i="13"/>
  <c r="AO153" i="13"/>
  <c r="AN153" i="13"/>
  <c r="AM153" i="13"/>
  <c r="AL153" i="13"/>
  <c r="AK153" i="13"/>
  <c r="AJ153" i="13"/>
  <c r="AI153" i="13"/>
  <c r="AH153" i="13"/>
  <c r="AG153" i="13"/>
  <c r="AF153" i="13"/>
  <c r="AE153" i="13"/>
  <c r="AD153" i="13"/>
  <c r="AC153" i="13"/>
  <c r="AB153" i="13"/>
  <c r="AA153" i="13"/>
  <c r="Z153" i="13"/>
  <c r="Y153" i="13"/>
  <c r="X153" i="13"/>
  <c r="W153" i="13"/>
  <c r="V153" i="13"/>
  <c r="U153" i="13"/>
  <c r="T153" i="13"/>
  <c r="S153" i="13"/>
  <c r="R153" i="13"/>
  <c r="Q153" i="13"/>
  <c r="P153" i="13"/>
  <c r="O153" i="13"/>
  <c r="N153" i="13"/>
  <c r="M153" i="13"/>
  <c r="L153" i="13"/>
  <c r="K153" i="13"/>
  <c r="J153" i="13"/>
  <c r="I153" i="13"/>
  <c r="H153" i="13"/>
  <c r="G153" i="13"/>
  <c r="F153" i="13"/>
  <c r="E153" i="13"/>
  <c r="D153" i="13"/>
  <c r="C153" i="13"/>
  <c r="B153" i="13"/>
  <c r="A153" i="13"/>
  <c r="AR152" i="13"/>
  <c r="A152" i="13"/>
  <c r="AR151" i="13"/>
  <c r="A151" i="13"/>
  <c r="AR150" i="13"/>
  <c r="A150" i="13"/>
  <c r="AR149" i="13"/>
  <c r="A149" i="13"/>
  <c r="AR148" i="13"/>
  <c r="A148" i="13"/>
  <c r="AR145" i="13"/>
  <c r="AR144" i="13"/>
  <c r="AR143" i="13"/>
  <c r="AR142" i="13"/>
  <c r="AQ140" i="13"/>
  <c r="AP140" i="13"/>
  <c r="AO140" i="13"/>
  <c r="AN140" i="13"/>
  <c r="AM140" i="13"/>
  <c r="AL140" i="13"/>
  <c r="AK140" i="13"/>
  <c r="AJ140" i="13"/>
  <c r="AI140" i="13"/>
  <c r="AH140" i="13"/>
  <c r="AG140" i="13"/>
  <c r="AF140" i="13"/>
  <c r="AE140" i="13"/>
  <c r="AD140" i="13"/>
  <c r="AC140" i="13"/>
  <c r="AB140" i="13"/>
  <c r="AA140" i="13"/>
  <c r="Z140" i="13"/>
  <c r="Y140" i="13"/>
  <c r="X140" i="13"/>
  <c r="W140" i="13"/>
  <c r="V140" i="13"/>
  <c r="U140" i="13"/>
  <c r="T140" i="13"/>
  <c r="S140" i="13"/>
  <c r="R140" i="13"/>
  <c r="Q140" i="13"/>
  <c r="P140" i="13"/>
  <c r="O140" i="13"/>
  <c r="N140" i="13"/>
  <c r="M140" i="13"/>
  <c r="L140" i="13"/>
  <c r="K140" i="13"/>
  <c r="J140" i="13"/>
  <c r="I140" i="13"/>
  <c r="H140" i="13"/>
  <c r="G140" i="13"/>
  <c r="F140" i="13"/>
  <c r="E140" i="13"/>
  <c r="D140" i="13"/>
  <c r="C140" i="13"/>
  <c r="B140" i="13"/>
  <c r="A140" i="13"/>
  <c r="AR139" i="13"/>
  <c r="A139" i="13"/>
  <c r="AR138" i="13"/>
  <c r="A138" i="13"/>
  <c r="AR137" i="13"/>
  <c r="A137" i="13"/>
  <c r="AR136" i="13"/>
  <c r="A136" i="13"/>
  <c r="AR135" i="13"/>
  <c r="AR140" i="13" s="1"/>
  <c r="A135" i="13"/>
  <c r="AR132" i="13"/>
  <c r="AR130" i="13"/>
  <c r="AR129" i="13"/>
  <c r="AQ127" i="13"/>
  <c r="AP127" i="13"/>
  <c r="AO127" i="13"/>
  <c r="AN127" i="13"/>
  <c r="AM127" i="13"/>
  <c r="AL127" i="13"/>
  <c r="AK127" i="13"/>
  <c r="AJ127" i="13"/>
  <c r="AI127" i="13"/>
  <c r="AH127" i="13"/>
  <c r="AG127" i="13"/>
  <c r="AF127" i="13"/>
  <c r="AE127" i="13"/>
  <c r="AD127" i="13"/>
  <c r="AC127" i="13"/>
  <c r="AB127" i="13"/>
  <c r="AA127" i="13"/>
  <c r="Z127" i="13"/>
  <c r="Y127" i="13"/>
  <c r="X127" i="13"/>
  <c r="W127" i="13"/>
  <c r="V127" i="13"/>
  <c r="U127" i="13"/>
  <c r="T127" i="13"/>
  <c r="S127" i="13"/>
  <c r="R127" i="13"/>
  <c r="Q127" i="13"/>
  <c r="P127" i="13"/>
  <c r="O127" i="13"/>
  <c r="N127" i="13"/>
  <c r="M127" i="13"/>
  <c r="L127" i="13"/>
  <c r="K127" i="13"/>
  <c r="J127" i="13"/>
  <c r="I127" i="13"/>
  <c r="H127" i="13"/>
  <c r="G127" i="13"/>
  <c r="F127" i="13"/>
  <c r="E127" i="13"/>
  <c r="D127" i="13"/>
  <c r="C127" i="13"/>
  <c r="B127" i="13"/>
  <c r="A127" i="13"/>
  <c r="AR126" i="13"/>
  <c r="A126" i="13"/>
  <c r="AR125" i="13"/>
  <c r="A125" i="13"/>
  <c r="AR124" i="13"/>
  <c r="A124" i="13"/>
  <c r="AR123" i="13"/>
  <c r="A123" i="13"/>
  <c r="AR122" i="13"/>
  <c r="AR127" i="13" s="1"/>
  <c r="A122" i="13"/>
  <c r="AR119" i="13"/>
  <c r="AR117" i="13"/>
  <c r="AR116" i="13"/>
  <c r="AQ114" i="13"/>
  <c r="AP114" i="13"/>
  <c r="AO114" i="13"/>
  <c r="AN114" i="13"/>
  <c r="AM114" i="13"/>
  <c r="AL114" i="13"/>
  <c r="AK114" i="13"/>
  <c r="AJ114" i="13"/>
  <c r="AI114" i="13"/>
  <c r="AH114" i="13"/>
  <c r="AG114" i="13"/>
  <c r="AF114" i="13"/>
  <c r="AE114" i="13"/>
  <c r="AD114" i="13"/>
  <c r="AC114" i="13"/>
  <c r="AB114" i="13"/>
  <c r="AA114" i="13"/>
  <c r="Z114" i="13"/>
  <c r="Y114" i="13"/>
  <c r="X114" i="13"/>
  <c r="W114" i="13"/>
  <c r="V114" i="13"/>
  <c r="U114" i="13"/>
  <c r="T114" i="13"/>
  <c r="S114" i="13"/>
  <c r="R114" i="13"/>
  <c r="Q114" i="13"/>
  <c r="P114" i="13"/>
  <c r="O114" i="13"/>
  <c r="N114" i="13"/>
  <c r="M114" i="13"/>
  <c r="L114" i="13"/>
  <c r="K114" i="13"/>
  <c r="J114" i="13"/>
  <c r="I114" i="13"/>
  <c r="H114" i="13"/>
  <c r="G114" i="13"/>
  <c r="F114" i="13"/>
  <c r="E114" i="13"/>
  <c r="D114" i="13"/>
  <c r="C114" i="13"/>
  <c r="B114" i="13"/>
  <c r="A114" i="13"/>
  <c r="AR113" i="13"/>
  <c r="A113" i="13"/>
  <c r="AR112" i="13"/>
  <c r="A112" i="13"/>
  <c r="AR111" i="13"/>
  <c r="A111" i="13"/>
  <c r="AR110" i="13"/>
  <c r="A110" i="13"/>
  <c r="AR109" i="13"/>
  <c r="AR114" i="13" s="1"/>
  <c r="A109" i="13"/>
  <c r="AR106" i="13"/>
  <c r="AR104" i="13"/>
  <c r="AR103" i="13"/>
  <c r="AR131" i="13" s="1"/>
  <c r="AQ101" i="13"/>
  <c r="AP101" i="13"/>
  <c r="AO101" i="13"/>
  <c r="AN101" i="13"/>
  <c r="AM101" i="13"/>
  <c r="AL101" i="13"/>
  <c r="AK101" i="13"/>
  <c r="AJ101" i="13"/>
  <c r="AI101" i="13"/>
  <c r="AH101" i="13"/>
  <c r="AG101" i="13"/>
  <c r="AF101" i="13"/>
  <c r="AE101" i="13"/>
  <c r="AD101" i="13"/>
  <c r="AC101" i="13"/>
  <c r="AB101" i="13"/>
  <c r="AA101" i="13"/>
  <c r="Z101" i="13"/>
  <c r="Y101" i="13"/>
  <c r="X101" i="13"/>
  <c r="W101" i="13"/>
  <c r="V101" i="13"/>
  <c r="U101" i="13"/>
  <c r="T101" i="13"/>
  <c r="S101" i="13"/>
  <c r="R101" i="13"/>
  <c r="Q101" i="13"/>
  <c r="P101" i="13"/>
  <c r="O101" i="13"/>
  <c r="N101" i="13"/>
  <c r="M101" i="13"/>
  <c r="L101" i="13"/>
  <c r="K101" i="13"/>
  <c r="J101" i="13"/>
  <c r="I101" i="13"/>
  <c r="H101" i="13"/>
  <c r="G101" i="13"/>
  <c r="F101" i="13"/>
  <c r="E101" i="13"/>
  <c r="D101" i="13"/>
  <c r="C101" i="13"/>
  <c r="B101" i="13"/>
  <c r="A101" i="13"/>
  <c r="AR100" i="13"/>
  <c r="A100" i="13"/>
  <c r="AR99" i="13"/>
  <c r="A99" i="13"/>
  <c r="AR98" i="13"/>
  <c r="A98" i="13"/>
  <c r="AR97" i="13"/>
  <c r="A97" i="13"/>
  <c r="AR96" i="13"/>
  <c r="AR101" i="13" s="1"/>
  <c r="A96" i="13"/>
  <c r="AR93" i="13"/>
  <c r="AR91" i="13"/>
  <c r="AR90" i="13"/>
  <c r="AR92" i="13" s="1"/>
  <c r="AQ88" i="13"/>
  <c r="AP88" i="13"/>
  <c r="AO88" i="13"/>
  <c r="AN88" i="13"/>
  <c r="AM88" i="13"/>
  <c r="AL88" i="13"/>
  <c r="AK88" i="13"/>
  <c r="AJ88" i="13"/>
  <c r="AI88" i="13"/>
  <c r="AH88" i="13"/>
  <c r="AG88" i="13"/>
  <c r="AF88" i="13"/>
  <c r="AE88" i="13"/>
  <c r="AD88" i="13"/>
  <c r="AC88" i="13"/>
  <c r="AB88" i="13"/>
  <c r="AA88" i="13"/>
  <c r="Z88" i="13"/>
  <c r="Y88" i="13"/>
  <c r="X88" i="13"/>
  <c r="W88" i="13"/>
  <c r="V88" i="13"/>
  <c r="U88" i="13"/>
  <c r="T88" i="13"/>
  <c r="S88" i="13"/>
  <c r="R88" i="13"/>
  <c r="Q88" i="13"/>
  <c r="P88" i="13"/>
  <c r="O88" i="13"/>
  <c r="N88" i="13"/>
  <c r="M88" i="13"/>
  <c r="L88" i="13"/>
  <c r="K88" i="13"/>
  <c r="J88" i="13"/>
  <c r="I88" i="13"/>
  <c r="H88" i="13"/>
  <c r="G88" i="13"/>
  <c r="F88" i="13"/>
  <c r="E88" i="13"/>
  <c r="D88" i="13"/>
  <c r="C88" i="13"/>
  <c r="B88" i="13"/>
  <c r="A88" i="13"/>
  <c r="AR87" i="13"/>
  <c r="A87" i="13"/>
  <c r="AR86" i="13"/>
  <c r="A86" i="13"/>
  <c r="AR85" i="13"/>
  <c r="A85" i="13"/>
  <c r="AR84" i="13"/>
  <c r="A84" i="13"/>
  <c r="AR83" i="13"/>
  <c r="AR88" i="13" s="1"/>
  <c r="A83" i="13"/>
  <c r="AR80" i="13"/>
  <c r="AR78" i="13"/>
  <c r="AR77" i="13"/>
  <c r="AQ75" i="13"/>
  <c r="AP75" i="13"/>
  <c r="AO75" i="13"/>
  <c r="AN75" i="13"/>
  <c r="AM75" i="13"/>
  <c r="AL75" i="13"/>
  <c r="AK75" i="13"/>
  <c r="AJ75" i="13"/>
  <c r="AI75" i="13"/>
  <c r="AH75" i="13"/>
  <c r="AG75" i="13"/>
  <c r="AF75" i="13"/>
  <c r="AE75" i="13"/>
  <c r="AD75" i="13"/>
  <c r="AC75" i="13"/>
  <c r="AB75" i="13"/>
  <c r="AA75" i="13"/>
  <c r="Z75" i="13"/>
  <c r="Y75" i="13"/>
  <c r="X75" i="13"/>
  <c r="W75" i="13"/>
  <c r="V75" i="13"/>
  <c r="U75" i="13"/>
  <c r="T75" i="13"/>
  <c r="S75" i="13"/>
  <c r="R75" i="13"/>
  <c r="Q75" i="13"/>
  <c r="P75" i="13"/>
  <c r="O75" i="13"/>
  <c r="N75" i="13"/>
  <c r="M75" i="13"/>
  <c r="L75" i="13"/>
  <c r="K75" i="13"/>
  <c r="J75" i="13"/>
  <c r="I75" i="13"/>
  <c r="H75" i="13"/>
  <c r="G75" i="13"/>
  <c r="F75" i="13"/>
  <c r="E75" i="13"/>
  <c r="D75" i="13"/>
  <c r="C75" i="13"/>
  <c r="B75" i="13"/>
  <c r="A75" i="13"/>
  <c r="AR74" i="13"/>
  <c r="A74" i="13"/>
  <c r="AR73" i="13"/>
  <c r="A73" i="13"/>
  <c r="AR72" i="13"/>
  <c r="A72" i="13"/>
  <c r="AR71" i="13"/>
  <c r="A71" i="13"/>
  <c r="AR70" i="13"/>
  <c r="AR75" i="13" s="1"/>
  <c r="A70" i="13"/>
  <c r="AR67" i="13"/>
  <c r="AR66" i="13"/>
  <c r="AR65" i="13"/>
  <c r="AR64" i="13"/>
  <c r="AQ62" i="13"/>
  <c r="AP62" i="13"/>
  <c r="AO62" i="13"/>
  <c r="AN62" i="13"/>
  <c r="AM62" i="13"/>
  <c r="AL62" i="13"/>
  <c r="AK62" i="13"/>
  <c r="AJ62" i="13"/>
  <c r="AI62" i="13"/>
  <c r="AH62" i="13"/>
  <c r="AG62" i="13"/>
  <c r="AF62" i="13"/>
  <c r="AE62" i="13"/>
  <c r="AD62" i="13"/>
  <c r="AC62" i="13"/>
  <c r="AB62" i="13"/>
  <c r="AA62" i="13"/>
  <c r="Z62" i="13"/>
  <c r="Y62" i="13"/>
  <c r="X62" i="13"/>
  <c r="W62" i="13"/>
  <c r="V62" i="13"/>
  <c r="U62" i="13"/>
  <c r="T62" i="13"/>
  <c r="S62" i="13"/>
  <c r="R62" i="13"/>
  <c r="Q62" i="13"/>
  <c r="P62" i="13"/>
  <c r="O62" i="13"/>
  <c r="N62" i="13"/>
  <c r="M62" i="13"/>
  <c r="L62" i="13"/>
  <c r="K62" i="13"/>
  <c r="J62" i="13"/>
  <c r="I62" i="13"/>
  <c r="H62" i="13"/>
  <c r="G62" i="13"/>
  <c r="F62" i="13"/>
  <c r="E62" i="13"/>
  <c r="D62" i="13"/>
  <c r="C62" i="13"/>
  <c r="B62" i="13"/>
  <c r="A62" i="13"/>
  <c r="AR61" i="13"/>
  <c r="A61" i="13"/>
  <c r="AR60" i="13"/>
  <c r="A60" i="13"/>
  <c r="AR59" i="13"/>
  <c r="A59" i="13"/>
  <c r="AR58" i="13"/>
  <c r="A58" i="13"/>
  <c r="AR57" i="13"/>
  <c r="A57" i="13"/>
  <c r="AR54" i="13"/>
  <c r="AR52" i="13"/>
  <c r="AR51" i="13"/>
  <c r="AR53" i="13" s="1"/>
  <c r="AQ49" i="13"/>
  <c r="AP49" i="13"/>
  <c r="AO49" i="13"/>
  <c r="AN49" i="13"/>
  <c r="AM49" i="13"/>
  <c r="AL49" i="13"/>
  <c r="AL159" i="13" s="1"/>
  <c r="AK49" i="13"/>
  <c r="AJ49" i="13"/>
  <c r="AI49" i="13"/>
  <c r="AH49" i="13"/>
  <c r="AG49" i="13"/>
  <c r="AF49" i="13"/>
  <c r="AE49" i="13"/>
  <c r="AD49" i="13"/>
  <c r="AC49" i="13"/>
  <c r="AB49" i="13"/>
  <c r="AA49" i="13"/>
  <c r="Z49" i="13"/>
  <c r="Y49" i="13"/>
  <c r="X49" i="13"/>
  <c r="W49" i="13"/>
  <c r="V49" i="13"/>
  <c r="V159" i="13" s="1"/>
  <c r="U49" i="13"/>
  <c r="T49" i="13"/>
  <c r="S49" i="13"/>
  <c r="R49" i="13"/>
  <c r="Q49" i="13"/>
  <c r="P49" i="13"/>
  <c r="O49" i="13"/>
  <c r="N49" i="13"/>
  <c r="M49" i="13"/>
  <c r="L49" i="13"/>
  <c r="K49" i="13"/>
  <c r="J49" i="13"/>
  <c r="I49" i="13"/>
  <c r="H49" i="13"/>
  <c r="G49" i="13"/>
  <c r="F49" i="13"/>
  <c r="F159" i="13" s="1"/>
  <c r="E49" i="13"/>
  <c r="D49" i="13"/>
  <c r="C49" i="13"/>
  <c r="B49" i="13"/>
  <c r="A49" i="13"/>
  <c r="AR48" i="13"/>
  <c r="A48" i="13"/>
  <c r="AR47" i="13"/>
  <c r="A47" i="13"/>
  <c r="AR46" i="13"/>
  <c r="A46" i="13"/>
  <c r="AR45" i="13"/>
  <c r="A45" i="13"/>
  <c r="AR44" i="13"/>
  <c r="A44" i="13"/>
  <c r="AR41" i="13"/>
  <c r="AR39" i="13"/>
  <c r="AR40" i="13" s="1"/>
  <c r="AR38" i="13"/>
  <c r="AQ36" i="13"/>
  <c r="AP36" i="13"/>
  <c r="AO36" i="13"/>
  <c r="AN36" i="13"/>
  <c r="AM36" i="13"/>
  <c r="AL36" i="13"/>
  <c r="AK36" i="13"/>
  <c r="AJ36" i="13"/>
  <c r="AI36" i="13"/>
  <c r="AH36" i="13"/>
  <c r="AG36" i="13"/>
  <c r="AF36" i="13"/>
  <c r="AE36" i="13"/>
  <c r="AD36" i="13"/>
  <c r="AC36" i="13"/>
  <c r="AB36" i="13"/>
  <c r="AA36" i="13"/>
  <c r="Z36" i="13"/>
  <c r="Y36" i="13"/>
  <c r="X36" i="13"/>
  <c r="W36" i="13"/>
  <c r="V36" i="13"/>
  <c r="U36" i="13"/>
  <c r="T36" i="13"/>
  <c r="S36" i="13"/>
  <c r="R36" i="13"/>
  <c r="Q36" i="13"/>
  <c r="P36" i="13"/>
  <c r="O36" i="13"/>
  <c r="N36" i="13"/>
  <c r="M36" i="13"/>
  <c r="L36" i="13"/>
  <c r="K36" i="13"/>
  <c r="J36" i="13"/>
  <c r="I36" i="13"/>
  <c r="H36" i="13"/>
  <c r="G36" i="13"/>
  <c r="F36" i="13"/>
  <c r="E36" i="13"/>
  <c r="D36" i="13"/>
  <c r="C36" i="13"/>
  <c r="B36" i="13"/>
  <c r="A36" i="13"/>
  <c r="AR35" i="13"/>
  <c r="A35" i="13"/>
  <c r="AR34" i="13"/>
  <c r="A34" i="13"/>
  <c r="AR33" i="13"/>
  <c r="A33" i="13"/>
  <c r="AR32" i="13"/>
  <c r="A32" i="13"/>
  <c r="AR31" i="13"/>
  <c r="A31" i="13"/>
  <c r="AR28" i="13"/>
  <c r="AR26" i="13"/>
  <c r="AR25" i="13"/>
  <c r="AQ23" i="13"/>
  <c r="AP23" i="13"/>
  <c r="AO23" i="13"/>
  <c r="AN23" i="13"/>
  <c r="AM23" i="13"/>
  <c r="AL23" i="13"/>
  <c r="AK23" i="13"/>
  <c r="AJ23" i="13"/>
  <c r="AI23" i="13"/>
  <c r="AH23" i="13"/>
  <c r="AG23" i="13"/>
  <c r="AF23" i="13"/>
  <c r="AE23" i="13"/>
  <c r="AD23" i="13"/>
  <c r="AC23" i="13"/>
  <c r="AB23" i="13"/>
  <c r="AA23" i="13"/>
  <c r="Z23" i="13"/>
  <c r="Y23" i="13"/>
  <c r="X23" i="13"/>
  <c r="W23" i="13"/>
  <c r="V23" i="13"/>
  <c r="U23" i="13"/>
  <c r="T23" i="13"/>
  <c r="S23" i="13"/>
  <c r="R23" i="13"/>
  <c r="Q23" i="13"/>
  <c r="P23" i="13"/>
  <c r="O23" i="13"/>
  <c r="N23" i="13"/>
  <c r="M23" i="13"/>
  <c r="L23" i="13"/>
  <c r="K23" i="13"/>
  <c r="J23" i="13"/>
  <c r="I23" i="13"/>
  <c r="H23" i="13"/>
  <c r="G23" i="13"/>
  <c r="F23" i="13"/>
  <c r="E23" i="13"/>
  <c r="D23" i="13"/>
  <c r="C23" i="13"/>
  <c r="B23" i="13"/>
  <c r="A23" i="13"/>
  <c r="AR22" i="13"/>
  <c r="A22" i="13"/>
  <c r="AR21" i="13"/>
  <c r="A21" i="13"/>
  <c r="AR20" i="13"/>
  <c r="A20" i="13"/>
  <c r="AR19" i="13"/>
  <c r="A19" i="13"/>
  <c r="AR18" i="13"/>
  <c r="A18" i="13"/>
  <c r="AR15" i="13"/>
  <c r="AR13" i="13"/>
  <c r="AR12" i="13"/>
  <c r="AR14" i="13" s="1"/>
  <c r="AQ10" i="13"/>
  <c r="AP10" i="13"/>
  <c r="AP159" i="13" s="1"/>
  <c r="AO10" i="13"/>
  <c r="AN10" i="13"/>
  <c r="AN159" i="13" s="1"/>
  <c r="AM10" i="13"/>
  <c r="AL10" i="13"/>
  <c r="AK10" i="13"/>
  <c r="AJ10" i="13"/>
  <c r="AJ159" i="13" s="1"/>
  <c r="AI10" i="13"/>
  <c r="AH10" i="13"/>
  <c r="AH159" i="13" s="1"/>
  <c r="AG10" i="13"/>
  <c r="AF10" i="13"/>
  <c r="AF159" i="13" s="1"/>
  <c r="AE10" i="13"/>
  <c r="AD10" i="13"/>
  <c r="AD159" i="13" s="1"/>
  <c r="AC10" i="13"/>
  <c r="AB10" i="13"/>
  <c r="AB159" i="13" s="1"/>
  <c r="AA10" i="13"/>
  <c r="Z10" i="13"/>
  <c r="Z159" i="13" s="1"/>
  <c r="Y10" i="13"/>
  <c r="X10" i="13"/>
  <c r="X159" i="13" s="1"/>
  <c r="W10" i="13"/>
  <c r="V10" i="13"/>
  <c r="U10" i="13"/>
  <c r="T10" i="13"/>
  <c r="T159" i="13" s="1"/>
  <c r="S10" i="13"/>
  <c r="R10" i="13"/>
  <c r="R159" i="13" s="1"/>
  <c r="Q10" i="13"/>
  <c r="P10" i="13"/>
  <c r="P159" i="13" s="1"/>
  <c r="O10" i="13"/>
  <c r="N10" i="13"/>
  <c r="N159" i="13" s="1"/>
  <c r="M10" i="13"/>
  <c r="L10" i="13"/>
  <c r="L159" i="13" s="1"/>
  <c r="K10" i="13"/>
  <c r="J10" i="13"/>
  <c r="J159" i="13" s="1"/>
  <c r="I10" i="13"/>
  <c r="H10" i="13"/>
  <c r="H159" i="13" s="1"/>
  <c r="G10" i="13"/>
  <c r="F10" i="13"/>
  <c r="E10" i="13"/>
  <c r="D10" i="13"/>
  <c r="D159" i="13" s="1"/>
  <c r="C10" i="13"/>
  <c r="B10" i="13"/>
  <c r="B159" i="13" s="1"/>
  <c r="A10" i="13"/>
  <c r="AR9" i="13"/>
  <c r="A9" i="13"/>
  <c r="AR8" i="13"/>
  <c r="A8" i="13"/>
  <c r="AR7" i="13"/>
  <c r="A7" i="13"/>
  <c r="AR6" i="13"/>
  <c r="A6" i="13"/>
  <c r="AR5" i="13"/>
  <c r="AR10" i="13" s="1"/>
  <c r="A5" i="13"/>
  <c r="AR2" i="13"/>
  <c r="AL163" i="12"/>
  <c r="V163" i="12"/>
  <c r="F163" i="12"/>
  <c r="AQ162" i="12"/>
  <c r="AP162" i="12"/>
  <c r="AO162" i="12"/>
  <c r="AN162" i="12"/>
  <c r="AM162" i="12"/>
  <c r="AL162" i="12"/>
  <c r="AK162" i="12"/>
  <c r="AJ162" i="12"/>
  <c r="AI162" i="12"/>
  <c r="AH162" i="12"/>
  <c r="AG162" i="12"/>
  <c r="AF162" i="12"/>
  <c r="AE162" i="12"/>
  <c r="AD162" i="12"/>
  <c r="AC162" i="12"/>
  <c r="AB162" i="12"/>
  <c r="AA162" i="12"/>
  <c r="Z162" i="12"/>
  <c r="Y162" i="12"/>
  <c r="X162" i="12"/>
  <c r="W162" i="12"/>
  <c r="V162" i="12"/>
  <c r="U162" i="12"/>
  <c r="T162" i="12"/>
  <c r="S162" i="12"/>
  <c r="R162" i="12"/>
  <c r="Q162" i="12"/>
  <c r="P162" i="12"/>
  <c r="O162" i="12"/>
  <c r="N162" i="12"/>
  <c r="M162" i="12"/>
  <c r="L162" i="12"/>
  <c r="K162" i="12"/>
  <c r="J162" i="12"/>
  <c r="I162" i="12"/>
  <c r="H162" i="12"/>
  <c r="G162" i="12"/>
  <c r="F162" i="12"/>
  <c r="E162" i="12"/>
  <c r="D162" i="12"/>
  <c r="C162" i="12"/>
  <c r="B162" i="12"/>
  <c r="AQ161" i="12"/>
  <c r="AQ163" i="12" s="1"/>
  <c r="AP161" i="12"/>
  <c r="AP163" i="12" s="1"/>
  <c r="AO161" i="12"/>
  <c r="AN161" i="12"/>
  <c r="AN163" i="12" s="1"/>
  <c r="AM161" i="12"/>
  <c r="AM163" i="12" s="1"/>
  <c r="AL161" i="12"/>
  <c r="AK161" i="12"/>
  <c r="AJ161" i="12"/>
  <c r="AJ163" i="12" s="1"/>
  <c r="AI161" i="12"/>
  <c r="AI163" i="12" s="1"/>
  <c r="AH161" i="12"/>
  <c r="AH163" i="12" s="1"/>
  <c r="AG161" i="12"/>
  <c r="AF161" i="12"/>
  <c r="AF163" i="12" s="1"/>
  <c r="AE161" i="12"/>
  <c r="AE163" i="12" s="1"/>
  <c r="AD161" i="12"/>
  <c r="AD163" i="12" s="1"/>
  <c r="AC161" i="12"/>
  <c r="AB161" i="12"/>
  <c r="AB163" i="12" s="1"/>
  <c r="AA161" i="12"/>
  <c r="AA163" i="12" s="1"/>
  <c r="Z161" i="12"/>
  <c r="Z163" i="12" s="1"/>
  <c r="Y161" i="12"/>
  <c r="X161" i="12"/>
  <c r="X163" i="12" s="1"/>
  <c r="W161" i="12"/>
  <c r="W163" i="12" s="1"/>
  <c r="V161" i="12"/>
  <c r="U161" i="12"/>
  <c r="T161" i="12"/>
  <c r="T163" i="12" s="1"/>
  <c r="S161" i="12"/>
  <c r="S163" i="12" s="1"/>
  <c r="R161" i="12"/>
  <c r="R163" i="12" s="1"/>
  <c r="Q161" i="12"/>
  <c r="P161" i="12"/>
  <c r="P163" i="12" s="1"/>
  <c r="O161" i="12"/>
  <c r="O163" i="12" s="1"/>
  <c r="N161" i="12"/>
  <c r="N163" i="12" s="1"/>
  <c r="M161" i="12"/>
  <c r="L161" i="12"/>
  <c r="L163" i="12" s="1"/>
  <c r="K161" i="12"/>
  <c r="K163" i="12" s="1"/>
  <c r="J161" i="12"/>
  <c r="J163" i="12" s="1"/>
  <c r="I161" i="12"/>
  <c r="H161" i="12"/>
  <c r="H163" i="12" s="1"/>
  <c r="G161" i="12"/>
  <c r="G163" i="12" s="1"/>
  <c r="F161" i="12"/>
  <c r="E161" i="12"/>
  <c r="D161" i="12"/>
  <c r="D163" i="12" s="1"/>
  <c r="C161" i="12"/>
  <c r="C163" i="12" s="1"/>
  <c r="B161" i="12"/>
  <c r="AR156" i="12"/>
  <c r="AR155" i="12"/>
  <c r="AQ153" i="12"/>
  <c r="AP153" i="12"/>
  <c r="AO153" i="12"/>
  <c r="AN153" i="12"/>
  <c r="AM153" i="12"/>
  <c r="AL153" i="12"/>
  <c r="AK153" i="12"/>
  <c r="AJ153" i="12"/>
  <c r="AI153" i="12"/>
  <c r="AH153" i="12"/>
  <c r="AG153" i="12"/>
  <c r="AF153" i="12"/>
  <c r="AE153" i="12"/>
  <c r="AD153" i="12"/>
  <c r="AC153" i="12"/>
  <c r="AB153" i="12"/>
  <c r="AA153" i="12"/>
  <c r="Z153" i="12"/>
  <c r="Y153" i="12"/>
  <c r="X153" i="12"/>
  <c r="W153" i="12"/>
  <c r="V153" i="12"/>
  <c r="U153" i="12"/>
  <c r="T153" i="12"/>
  <c r="S153" i="12"/>
  <c r="R153" i="12"/>
  <c r="Q153" i="12"/>
  <c r="P153" i="12"/>
  <c r="O153" i="12"/>
  <c r="N153" i="12"/>
  <c r="M153" i="12"/>
  <c r="L153" i="12"/>
  <c r="K153" i="12"/>
  <c r="J153" i="12"/>
  <c r="I153" i="12"/>
  <c r="H153" i="12"/>
  <c r="G153" i="12"/>
  <c r="F153" i="12"/>
  <c r="E153" i="12"/>
  <c r="D153" i="12"/>
  <c r="C153" i="12"/>
  <c r="B153" i="12"/>
  <c r="A153" i="12"/>
  <c r="AR152" i="12"/>
  <c r="A152" i="12"/>
  <c r="AR151" i="12"/>
  <c r="A151" i="12"/>
  <c r="AR150" i="12"/>
  <c r="A150" i="12"/>
  <c r="AR149" i="12"/>
  <c r="A149" i="12"/>
  <c r="AR148" i="12"/>
  <c r="A148" i="12"/>
  <c r="AR145" i="12"/>
  <c r="AR144" i="12"/>
  <c r="AR143" i="12"/>
  <c r="AR142" i="12"/>
  <c r="AQ140" i="12"/>
  <c r="AP140" i="12"/>
  <c r="AO140" i="12"/>
  <c r="AN140" i="12"/>
  <c r="AM140" i="12"/>
  <c r="AL140" i="12"/>
  <c r="AK140" i="12"/>
  <c r="AJ140" i="12"/>
  <c r="AI140" i="12"/>
  <c r="AH140" i="12"/>
  <c r="AG140" i="12"/>
  <c r="AF140" i="12"/>
  <c r="AE140" i="12"/>
  <c r="AD140" i="12"/>
  <c r="AC140" i="12"/>
  <c r="AB140" i="12"/>
  <c r="AA140" i="12"/>
  <c r="Z140" i="12"/>
  <c r="Y140" i="12"/>
  <c r="X140" i="12"/>
  <c r="W140" i="12"/>
  <c r="V140" i="12"/>
  <c r="U140" i="12"/>
  <c r="T140" i="12"/>
  <c r="S140" i="12"/>
  <c r="R140" i="12"/>
  <c r="Q140" i="12"/>
  <c r="P140" i="12"/>
  <c r="O140" i="12"/>
  <c r="N140" i="12"/>
  <c r="M140" i="12"/>
  <c r="L140" i="12"/>
  <c r="K140" i="12"/>
  <c r="J140" i="12"/>
  <c r="I140" i="12"/>
  <c r="H140" i="12"/>
  <c r="G140" i="12"/>
  <c r="F140" i="12"/>
  <c r="E140" i="12"/>
  <c r="D140" i="12"/>
  <c r="C140" i="12"/>
  <c r="B140" i="12"/>
  <c r="A140" i="12"/>
  <c r="AR139" i="12"/>
  <c r="A139" i="12"/>
  <c r="AR138" i="12"/>
  <c r="A138" i="12"/>
  <c r="AR137" i="12"/>
  <c r="A137" i="12"/>
  <c r="AR136" i="12"/>
  <c r="A136" i="12"/>
  <c r="AR135" i="12"/>
  <c r="A135" i="12"/>
  <c r="AR132" i="12"/>
  <c r="AR130" i="12"/>
  <c r="AR129" i="12"/>
  <c r="AQ127" i="12"/>
  <c r="AP127" i="12"/>
  <c r="AO127" i="12"/>
  <c r="AN127" i="12"/>
  <c r="AM127" i="12"/>
  <c r="AL127" i="12"/>
  <c r="AK127" i="12"/>
  <c r="AJ127" i="12"/>
  <c r="AI127" i="12"/>
  <c r="AH127" i="12"/>
  <c r="AG127" i="12"/>
  <c r="AF127" i="12"/>
  <c r="AE127" i="12"/>
  <c r="AD127" i="12"/>
  <c r="AC127" i="12"/>
  <c r="AB127" i="12"/>
  <c r="AA127" i="12"/>
  <c r="Z127" i="12"/>
  <c r="Y127" i="12"/>
  <c r="X127" i="12"/>
  <c r="W127" i="12"/>
  <c r="V127" i="12"/>
  <c r="U127" i="12"/>
  <c r="T127" i="12"/>
  <c r="S127" i="12"/>
  <c r="R127" i="12"/>
  <c r="Q127" i="12"/>
  <c r="P127" i="12"/>
  <c r="O127" i="12"/>
  <c r="N127" i="12"/>
  <c r="M127" i="12"/>
  <c r="L127" i="12"/>
  <c r="K127" i="12"/>
  <c r="J127" i="12"/>
  <c r="I127" i="12"/>
  <c r="H127" i="12"/>
  <c r="G127" i="12"/>
  <c r="F127" i="12"/>
  <c r="E127" i="12"/>
  <c r="D127" i="12"/>
  <c r="C127" i="12"/>
  <c r="B127" i="12"/>
  <c r="A127" i="12"/>
  <c r="AR126" i="12"/>
  <c r="A126" i="12"/>
  <c r="AR125" i="12"/>
  <c r="A125" i="12"/>
  <c r="AR124" i="12"/>
  <c r="A124" i="12"/>
  <c r="AR123" i="12"/>
  <c r="A123" i="12"/>
  <c r="AR122" i="12"/>
  <c r="A122" i="12"/>
  <c r="AR119" i="12"/>
  <c r="AR117" i="12"/>
  <c r="AR116" i="12"/>
  <c r="AQ114" i="12"/>
  <c r="AP114" i="12"/>
  <c r="AO114" i="12"/>
  <c r="AN114" i="12"/>
  <c r="AM114" i="12"/>
  <c r="AL114" i="12"/>
  <c r="AK114" i="12"/>
  <c r="AJ114" i="12"/>
  <c r="AI114" i="12"/>
  <c r="AH114" i="12"/>
  <c r="AG114" i="12"/>
  <c r="AF114" i="12"/>
  <c r="AE114" i="12"/>
  <c r="AD114" i="12"/>
  <c r="AC114" i="12"/>
  <c r="AB114" i="12"/>
  <c r="AA114" i="12"/>
  <c r="Z114" i="12"/>
  <c r="Y114" i="12"/>
  <c r="X114" i="12"/>
  <c r="W114" i="12"/>
  <c r="V114" i="12"/>
  <c r="U114" i="12"/>
  <c r="T114" i="12"/>
  <c r="S114" i="12"/>
  <c r="R114" i="12"/>
  <c r="Q114" i="12"/>
  <c r="P114" i="12"/>
  <c r="O114" i="12"/>
  <c r="N114" i="12"/>
  <c r="M114" i="12"/>
  <c r="L114" i="12"/>
  <c r="K114" i="12"/>
  <c r="J114" i="12"/>
  <c r="I114" i="12"/>
  <c r="H114" i="12"/>
  <c r="G114" i="12"/>
  <c r="F114" i="12"/>
  <c r="E114" i="12"/>
  <c r="D114" i="12"/>
  <c r="C114" i="12"/>
  <c r="B114" i="12"/>
  <c r="A114" i="12"/>
  <c r="AR113" i="12"/>
  <c r="A113" i="12"/>
  <c r="AR112" i="12"/>
  <c r="A112" i="12"/>
  <c r="AR111" i="12"/>
  <c r="A111" i="12"/>
  <c r="AR110" i="12"/>
  <c r="A110" i="12"/>
  <c r="AR109" i="12"/>
  <c r="A109" i="12"/>
  <c r="AR106" i="12"/>
  <c r="AR104" i="12"/>
  <c r="AR103" i="12"/>
  <c r="AQ101" i="12"/>
  <c r="AP101" i="12"/>
  <c r="AO101" i="12"/>
  <c r="AN101" i="12"/>
  <c r="AM101" i="12"/>
  <c r="AL101" i="12"/>
  <c r="AK101" i="12"/>
  <c r="AJ101" i="12"/>
  <c r="AI101" i="12"/>
  <c r="AH101" i="12"/>
  <c r="AG101" i="12"/>
  <c r="AF101" i="12"/>
  <c r="AE101" i="12"/>
  <c r="AD101" i="12"/>
  <c r="AC101" i="12"/>
  <c r="AB101" i="12"/>
  <c r="AA101" i="12"/>
  <c r="Z101" i="12"/>
  <c r="Y101" i="12"/>
  <c r="X101" i="12"/>
  <c r="W101" i="12"/>
  <c r="V101" i="12"/>
  <c r="U101" i="12"/>
  <c r="T101" i="12"/>
  <c r="S101" i="12"/>
  <c r="R101" i="12"/>
  <c r="Q101" i="12"/>
  <c r="P101" i="12"/>
  <c r="O101" i="12"/>
  <c r="N101" i="12"/>
  <c r="M101" i="12"/>
  <c r="L101" i="12"/>
  <c r="K101" i="12"/>
  <c r="J101" i="12"/>
  <c r="I101" i="12"/>
  <c r="H101" i="12"/>
  <c r="G101" i="12"/>
  <c r="F101" i="12"/>
  <c r="E101" i="12"/>
  <c r="D101" i="12"/>
  <c r="C101" i="12"/>
  <c r="B101" i="12"/>
  <c r="A101" i="12"/>
  <c r="AR100" i="12"/>
  <c r="A100" i="12"/>
  <c r="AR99" i="12"/>
  <c r="A99" i="12"/>
  <c r="AR98" i="12"/>
  <c r="A98" i="12"/>
  <c r="AR97" i="12"/>
  <c r="A97" i="12"/>
  <c r="AR96" i="12"/>
  <c r="A96" i="12"/>
  <c r="AR93" i="12"/>
  <c r="AR91" i="12"/>
  <c r="AR90" i="12"/>
  <c r="AQ88" i="12"/>
  <c r="AP88" i="12"/>
  <c r="AO88" i="12"/>
  <c r="AN88" i="12"/>
  <c r="AM88" i="12"/>
  <c r="AL88" i="12"/>
  <c r="AK88" i="12"/>
  <c r="AJ88" i="12"/>
  <c r="AI88" i="12"/>
  <c r="AH88" i="12"/>
  <c r="AG88" i="12"/>
  <c r="AF88" i="12"/>
  <c r="AE88" i="12"/>
  <c r="AD88" i="12"/>
  <c r="AC88" i="12"/>
  <c r="AB88" i="12"/>
  <c r="AA88" i="12"/>
  <c r="Z88" i="12"/>
  <c r="Y88" i="12"/>
  <c r="X88" i="12"/>
  <c r="W88" i="12"/>
  <c r="V88" i="12"/>
  <c r="U88" i="12"/>
  <c r="T88" i="12"/>
  <c r="S88" i="12"/>
  <c r="R88" i="12"/>
  <c r="Q88" i="12"/>
  <c r="P88" i="12"/>
  <c r="O88" i="12"/>
  <c r="N88" i="12"/>
  <c r="M88" i="12"/>
  <c r="L88" i="12"/>
  <c r="K88" i="12"/>
  <c r="J88" i="12"/>
  <c r="I88" i="12"/>
  <c r="H88" i="12"/>
  <c r="G88" i="12"/>
  <c r="F88" i="12"/>
  <c r="E88" i="12"/>
  <c r="D88" i="12"/>
  <c r="C88" i="12"/>
  <c r="B88" i="12"/>
  <c r="A88" i="12"/>
  <c r="AR87" i="12"/>
  <c r="A87" i="12"/>
  <c r="AR86" i="12"/>
  <c r="A86" i="12"/>
  <c r="AR85" i="12"/>
  <c r="A85" i="12"/>
  <c r="AR84" i="12"/>
  <c r="A84" i="12"/>
  <c r="AR83" i="12"/>
  <c r="A83" i="12"/>
  <c r="AR80" i="12"/>
  <c r="AR78" i="12"/>
  <c r="AR79" i="12" s="1"/>
  <c r="AR77" i="12"/>
  <c r="AQ75" i="12"/>
  <c r="AP75" i="12"/>
  <c r="AO75" i="12"/>
  <c r="AN75" i="12"/>
  <c r="AM75" i="12"/>
  <c r="AL75" i="12"/>
  <c r="AK75" i="12"/>
  <c r="AJ75" i="12"/>
  <c r="AI75" i="12"/>
  <c r="AH75" i="12"/>
  <c r="AG75" i="12"/>
  <c r="AF75" i="12"/>
  <c r="AE75" i="12"/>
  <c r="AD75" i="12"/>
  <c r="AC75" i="12"/>
  <c r="AB75" i="12"/>
  <c r="AA75" i="12"/>
  <c r="Z75" i="12"/>
  <c r="Y75" i="12"/>
  <c r="X75" i="12"/>
  <c r="W75" i="12"/>
  <c r="V75" i="12"/>
  <c r="U75" i="12"/>
  <c r="T75" i="12"/>
  <c r="S75" i="12"/>
  <c r="R75" i="12"/>
  <c r="Q75" i="12"/>
  <c r="P75" i="12"/>
  <c r="O75" i="12"/>
  <c r="N75" i="12"/>
  <c r="M75" i="12"/>
  <c r="L75" i="12"/>
  <c r="K75" i="12"/>
  <c r="J75" i="12"/>
  <c r="I75" i="12"/>
  <c r="H75" i="12"/>
  <c r="G75" i="12"/>
  <c r="F75" i="12"/>
  <c r="E75" i="12"/>
  <c r="D75" i="12"/>
  <c r="C75" i="12"/>
  <c r="B75" i="12"/>
  <c r="A75" i="12"/>
  <c r="AR74" i="12"/>
  <c r="A74" i="12"/>
  <c r="AR73" i="12"/>
  <c r="A73" i="12"/>
  <c r="AR72" i="12"/>
  <c r="A72" i="12"/>
  <c r="AR71" i="12"/>
  <c r="A71" i="12"/>
  <c r="AR70" i="12"/>
  <c r="A70" i="12"/>
  <c r="AR67" i="12"/>
  <c r="AR65" i="12"/>
  <c r="AR64" i="12"/>
  <c r="AQ62" i="12"/>
  <c r="AP62" i="12"/>
  <c r="AO62" i="12"/>
  <c r="AN62" i="12"/>
  <c r="AM62" i="12"/>
  <c r="AL62" i="12"/>
  <c r="AK62" i="12"/>
  <c r="AJ62" i="12"/>
  <c r="AI62" i="12"/>
  <c r="AH62" i="12"/>
  <c r="AG62" i="12"/>
  <c r="AF62" i="12"/>
  <c r="AE62" i="12"/>
  <c r="AD62" i="12"/>
  <c r="AC62" i="12"/>
  <c r="AB62" i="12"/>
  <c r="AA62" i="12"/>
  <c r="Z62" i="12"/>
  <c r="Y62" i="12"/>
  <c r="X62" i="12"/>
  <c r="W62" i="12"/>
  <c r="V62" i="12"/>
  <c r="U62" i="12"/>
  <c r="T62" i="12"/>
  <c r="S62" i="12"/>
  <c r="R62" i="12"/>
  <c r="Q62" i="12"/>
  <c r="P62" i="12"/>
  <c r="O62" i="12"/>
  <c r="N62" i="12"/>
  <c r="M62" i="12"/>
  <c r="L62" i="12"/>
  <c r="K62" i="12"/>
  <c r="J62" i="12"/>
  <c r="I62" i="12"/>
  <c r="H62" i="12"/>
  <c r="G62" i="12"/>
  <c r="F62" i="12"/>
  <c r="E62" i="12"/>
  <c r="D62" i="12"/>
  <c r="C62" i="12"/>
  <c r="B62" i="12"/>
  <c r="A62" i="12"/>
  <c r="AR61" i="12"/>
  <c r="A61" i="12"/>
  <c r="AR60" i="12"/>
  <c r="A60" i="12"/>
  <c r="AR59" i="12"/>
  <c r="A59" i="12"/>
  <c r="AR58" i="12"/>
  <c r="A58" i="12"/>
  <c r="AR57" i="12"/>
  <c r="A57" i="12"/>
  <c r="AR54" i="12"/>
  <c r="AR52" i="12"/>
  <c r="AR53" i="12" s="1"/>
  <c r="AR51" i="12"/>
  <c r="AQ49" i="12"/>
  <c r="AP49" i="12"/>
  <c r="AO49" i="12"/>
  <c r="AN49" i="12"/>
  <c r="AM49" i="12"/>
  <c r="AL49" i="12"/>
  <c r="AK49" i="12"/>
  <c r="AJ49" i="12"/>
  <c r="AI49" i="12"/>
  <c r="AH49" i="12"/>
  <c r="AG49" i="12"/>
  <c r="AF49" i="12"/>
  <c r="AE49" i="12"/>
  <c r="AD49" i="12"/>
  <c r="AC49" i="12"/>
  <c r="AB49" i="12"/>
  <c r="AA49" i="12"/>
  <c r="Z49" i="12"/>
  <c r="Y49" i="12"/>
  <c r="X49" i="12"/>
  <c r="W49" i="12"/>
  <c r="V49" i="12"/>
  <c r="U49" i="12"/>
  <c r="T49" i="12"/>
  <c r="S49" i="12"/>
  <c r="R49" i="12"/>
  <c r="Q49" i="12"/>
  <c r="P49" i="12"/>
  <c r="O49" i="12"/>
  <c r="N49" i="12"/>
  <c r="M49" i="12"/>
  <c r="L49" i="12"/>
  <c r="K49" i="12"/>
  <c r="J49" i="12"/>
  <c r="I49" i="12"/>
  <c r="H49" i="12"/>
  <c r="G49" i="12"/>
  <c r="F49" i="12"/>
  <c r="E49" i="12"/>
  <c r="D49" i="12"/>
  <c r="C49" i="12"/>
  <c r="B49" i="12"/>
  <c r="A49" i="12"/>
  <c r="AR48" i="12"/>
  <c r="A48" i="12"/>
  <c r="AR47" i="12"/>
  <c r="A47" i="12"/>
  <c r="AR46" i="12"/>
  <c r="A46" i="12"/>
  <c r="AR45" i="12"/>
  <c r="A45" i="12"/>
  <c r="AR44" i="12"/>
  <c r="A44" i="12"/>
  <c r="AR41" i="12"/>
  <c r="AR39" i="12"/>
  <c r="AR38" i="12"/>
  <c r="AQ36" i="12"/>
  <c r="AP36" i="12"/>
  <c r="AO36" i="12"/>
  <c r="AN36" i="12"/>
  <c r="AM36" i="12"/>
  <c r="AL36" i="12"/>
  <c r="AK36" i="12"/>
  <c r="AJ36" i="12"/>
  <c r="AI36" i="12"/>
  <c r="AH36" i="12"/>
  <c r="AG36" i="12"/>
  <c r="AF36" i="12"/>
  <c r="AE36" i="12"/>
  <c r="AD36" i="12"/>
  <c r="AC36" i="12"/>
  <c r="AB36" i="12"/>
  <c r="AA36" i="12"/>
  <c r="Z36" i="12"/>
  <c r="Y36" i="12"/>
  <c r="X36" i="12"/>
  <c r="W36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E36" i="12"/>
  <c r="D36" i="12"/>
  <c r="C36" i="12"/>
  <c r="B36" i="12"/>
  <c r="A36" i="12"/>
  <c r="AR35" i="12"/>
  <c r="A35" i="12"/>
  <c r="AR34" i="12"/>
  <c r="A34" i="12"/>
  <c r="AR33" i="12"/>
  <c r="A33" i="12"/>
  <c r="AR32" i="12"/>
  <c r="A32" i="12"/>
  <c r="AR31" i="12"/>
  <c r="A31" i="12"/>
  <c r="AR28" i="12"/>
  <c r="AR26" i="12"/>
  <c r="AR27" i="12" s="1"/>
  <c r="AR25" i="12"/>
  <c r="AQ23" i="12"/>
  <c r="AP23" i="12"/>
  <c r="AO23" i="12"/>
  <c r="AN23" i="12"/>
  <c r="AM23" i="12"/>
  <c r="AL23" i="12"/>
  <c r="AK23" i="12"/>
  <c r="AJ23" i="12"/>
  <c r="AI23" i="12"/>
  <c r="AH23" i="12"/>
  <c r="AG23" i="12"/>
  <c r="AF23" i="12"/>
  <c r="AE23" i="12"/>
  <c r="AD23" i="12"/>
  <c r="AC23" i="12"/>
  <c r="AB23" i="12"/>
  <c r="AA23" i="12"/>
  <c r="Z23" i="12"/>
  <c r="Y23" i="12"/>
  <c r="X23" i="12"/>
  <c r="W23" i="12"/>
  <c r="V23" i="12"/>
  <c r="U23" i="12"/>
  <c r="T23" i="12"/>
  <c r="S23" i="12"/>
  <c r="R23" i="12"/>
  <c r="Q23" i="12"/>
  <c r="P23" i="12"/>
  <c r="O23" i="12"/>
  <c r="N23" i="12"/>
  <c r="M23" i="12"/>
  <c r="L23" i="12"/>
  <c r="K23" i="12"/>
  <c r="J23" i="12"/>
  <c r="I23" i="12"/>
  <c r="H23" i="12"/>
  <c r="G23" i="12"/>
  <c r="F23" i="12"/>
  <c r="E23" i="12"/>
  <c r="D23" i="12"/>
  <c r="C23" i="12"/>
  <c r="B23" i="12"/>
  <c r="A23" i="12"/>
  <c r="AR22" i="12"/>
  <c r="A22" i="12"/>
  <c r="AR21" i="12"/>
  <c r="A21" i="12"/>
  <c r="AR20" i="12"/>
  <c r="A20" i="12"/>
  <c r="AR19" i="12"/>
  <c r="A19" i="12"/>
  <c r="AR18" i="12"/>
  <c r="A18" i="12"/>
  <c r="AR15" i="12"/>
  <c r="AR13" i="12"/>
  <c r="AR12" i="12"/>
  <c r="AQ10" i="12"/>
  <c r="AQ159" i="12" s="1"/>
  <c r="AP10" i="12"/>
  <c r="AO10" i="12"/>
  <c r="AO159" i="12" s="1"/>
  <c r="AN10" i="12"/>
  <c r="AN159" i="12" s="1"/>
  <c r="AM10" i="12"/>
  <c r="AM159" i="12" s="1"/>
  <c r="AL10" i="12"/>
  <c r="AK10" i="12"/>
  <c r="AK159" i="12" s="1"/>
  <c r="AJ10" i="12"/>
  <c r="AJ159" i="12" s="1"/>
  <c r="AI10" i="12"/>
  <c r="AI159" i="12" s="1"/>
  <c r="AH10" i="12"/>
  <c r="AG10" i="12"/>
  <c r="AG159" i="12" s="1"/>
  <c r="AF10" i="12"/>
  <c r="AF159" i="12" s="1"/>
  <c r="AE10" i="12"/>
  <c r="AE159" i="12" s="1"/>
  <c r="AD10" i="12"/>
  <c r="AC10" i="12"/>
  <c r="AC159" i="12" s="1"/>
  <c r="AB10" i="12"/>
  <c r="AB159" i="12" s="1"/>
  <c r="AA10" i="12"/>
  <c r="AA159" i="12" s="1"/>
  <c r="Z10" i="12"/>
  <c r="Y10" i="12"/>
  <c r="Y159" i="12" s="1"/>
  <c r="X10" i="12"/>
  <c r="X159" i="12" s="1"/>
  <c r="W10" i="12"/>
  <c r="W159" i="12" s="1"/>
  <c r="V10" i="12"/>
  <c r="U10" i="12"/>
  <c r="U159" i="12" s="1"/>
  <c r="T10" i="12"/>
  <c r="T159" i="12" s="1"/>
  <c r="S10" i="12"/>
  <c r="S159" i="12" s="1"/>
  <c r="R10" i="12"/>
  <c r="Q10" i="12"/>
  <c r="Q159" i="12" s="1"/>
  <c r="P10" i="12"/>
  <c r="P159" i="12" s="1"/>
  <c r="O10" i="12"/>
  <c r="O159" i="12" s="1"/>
  <c r="N10" i="12"/>
  <c r="M10" i="12"/>
  <c r="M159" i="12" s="1"/>
  <c r="L10" i="12"/>
  <c r="L159" i="12" s="1"/>
  <c r="K10" i="12"/>
  <c r="K159" i="12" s="1"/>
  <c r="J10" i="12"/>
  <c r="I10" i="12"/>
  <c r="I159" i="12" s="1"/>
  <c r="H10" i="12"/>
  <c r="H159" i="12" s="1"/>
  <c r="G10" i="12"/>
  <c r="G159" i="12" s="1"/>
  <c r="F10" i="12"/>
  <c r="E10" i="12"/>
  <c r="E159" i="12" s="1"/>
  <c r="D10" i="12"/>
  <c r="D159" i="12" s="1"/>
  <c r="C10" i="12"/>
  <c r="C159" i="12" s="1"/>
  <c r="B10" i="12"/>
  <c r="A10" i="12"/>
  <c r="AR9" i="12"/>
  <c r="A9" i="12"/>
  <c r="AR8" i="12"/>
  <c r="A8" i="12"/>
  <c r="AR7" i="12"/>
  <c r="A7" i="12"/>
  <c r="AR6" i="12"/>
  <c r="A6" i="12"/>
  <c r="AR5" i="12"/>
  <c r="A5" i="12"/>
  <c r="AR2" i="12"/>
  <c r="AQ97" i="11"/>
  <c r="AP97" i="11"/>
  <c r="AO97" i="11"/>
  <c r="AN97" i="11"/>
  <c r="AM97" i="11"/>
  <c r="AL97" i="11"/>
  <c r="AK97" i="11"/>
  <c r="AJ97" i="11"/>
  <c r="AI97" i="11"/>
  <c r="AH97" i="11"/>
  <c r="AG97" i="11"/>
  <c r="AF97" i="11"/>
  <c r="AE97" i="11"/>
  <c r="AD97" i="11"/>
  <c r="AC97" i="11"/>
  <c r="AB97" i="11"/>
  <c r="AA97" i="11"/>
  <c r="Z97" i="11"/>
  <c r="Y97" i="11"/>
  <c r="X97" i="11"/>
  <c r="W97" i="11"/>
  <c r="V97" i="11"/>
  <c r="U97" i="11"/>
  <c r="T97" i="11"/>
  <c r="S97" i="11"/>
  <c r="R97" i="11"/>
  <c r="Q97" i="11"/>
  <c r="P97" i="11"/>
  <c r="O97" i="11"/>
  <c r="N97" i="11"/>
  <c r="M97" i="11"/>
  <c r="L97" i="11"/>
  <c r="K97" i="11"/>
  <c r="J97" i="11"/>
  <c r="I97" i="11"/>
  <c r="H97" i="11"/>
  <c r="G97" i="11"/>
  <c r="F97" i="11"/>
  <c r="E97" i="11"/>
  <c r="D97" i="11"/>
  <c r="C97" i="11"/>
  <c r="B97" i="11"/>
  <c r="AQ96" i="11"/>
  <c r="AP96" i="11"/>
  <c r="AO96" i="11"/>
  <c r="AN96" i="11"/>
  <c r="AM96" i="11"/>
  <c r="AL96" i="11"/>
  <c r="AK96" i="11"/>
  <c r="AJ96" i="11"/>
  <c r="AI96" i="11"/>
  <c r="AH96" i="11"/>
  <c r="AG96" i="11"/>
  <c r="AF96" i="11"/>
  <c r="AE96" i="11"/>
  <c r="AD96" i="11"/>
  <c r="AC96" i="11"/>
  <c r="AB96" i="11"/>
  <c r="AA96" i="11"/>
  <c r="Z96" i="11"/>
  <c r="Y96" i="11"/>
  <c r="X96" i="11"/>
  <c r="W96" i="11"/>
  <c r="V96" i="11"/>
  <c r="U96" i="11"/>
  <c r="T96" i="11"/>
  <c r="S96" i="11"/>
  <c r="R96" i="11"/>
  <c r="Q96" i="11"/>
  <c r="P96" i="11"/>
  <c r="O96" i="11"/>
  <c r="N96" i="11"/>
  <c r="M96" i="11"/>
  <c r="L96" i="11"/>
  <c r="K96" i="11"/>
  <c r="J96" i="11"/>
  <c r="I96" i="11"/>
  <c r="H96" i="11"/>
  <c r="G96" i="11"/>
  <c r="F96" i="11"/>
  <c r="E96" i="11"/>
  <c r="D96" i="11"/>
  <c r="C96" i="11"/>
  <c r="B96" i="11"/>
  <c r="AR91" i="11"/>
  <c r="AR90" i="11"/>
  <c r="AR92" i="11" s="1"/>
  <c r="AQ88" i="11"/>
  <c r="AP88" i="11"/>
  <c r="AO88" i="11"/>
  <c r="AN88" i="11"/>
  <c r="AM88" i="11"/>
  <c r="AL88" i="11"/>
  <c r="AK88" i="11"/>
  <c r="AJ88" i="11"/>
  <c r="AI88" i="11"/>
  <c r="AH88" i="11"/>
  <c r="AG88" i="11"/>
  <c r="AF88" i="11"/>
  <c r="AE88" i="11"/>
  <c r="AD88" i="11"/>
  <c r="AC88" i="11"/>
  <c r="AB88" i="11"/>
  <c r="AA88" i="11"/>
  <c r="Z88" i="11"/>
  <c r="Y88" i="11"/>
  <c r="X88" i="11"/>
  <c r="W88" i="11"/>
  <c r="V88" i="11"/>
  <c r="U88" i="11"/>
  <c r="T88" i="11"/>
  <c r="S88" i="11"/>
  <c r="R88" i="11"/>
  <c r="Q88" i="11"/>
  <c r="P88" i="11"/>
  <c r="O88" i="11"/>
  <c r="N88" i="11"/>
  <c r="M88" i="11"/>
  <c r="L88" i="11"/>
  <c r="K88" i="11"/>
  <c r="J88" i="11"/>
  <c r="I88" i="11"/>
  <c r="H88" i="11"/>
  <c r="G88" i="11"/>
  <c r="F88" i="11"/>
  <c r="E88" i="11"/>
  <c r="D88" i="11"/>
  <c r="C88" i="11"/>
  <c r="B88" i="11"/>
  <c r="A88" i="11"/>
  <c r="AR87" i="11"/>
  <c r="A87" i="11"/>
  <c r="AR86" i="11"/>
  <c r="A86" i="11"/>
  <c r="AR85" i="11"/>
  <c r="A85" i="11"/>
  <c r="AR84" i="11"/>
  <c r="A84" i="11"/>
  <c r="AR83" i="11"/>
  <c r="AR88" i="11" s="1"/>
  <c r="A83" i="11"/>
  <c r="AR80" i="11"/>
  <c r="AR78" i="11"/>
  <c r="AR77" i="11"/>
  <c r="AQ75" i="11"/>
  <c r="AP75" i="11"/>
  <c r="AO75" i="11"/>
  <c r="AN75" i="11"/>
  <c r="AM75" i="11"/>
  <c r="AL75" i="11"/>
  <c r="AK75" i="11"/>
  <c r="AJ75" i="11"/>
  <c r="AI75" i="11"/>
  <c r="AH75" i="11"/>
  <c r="AG75" i="11"/>
  <c r="AF75" i="11"/>
  <c r="AE75" i="11"/>
  <c r="AD75" i="11"/>
  <c r="AC75" i="11"/>
  <c r="AB75" i="11"/>
  <c r="AA75" i="11"/>
  <c r="Z75" i="11"/>
  <c r="Y75" i="11"/>
  <c r="X75" i="11"/>
  <c r="W75" i="11"/>
  <c r="V75" i="11"/>
  <c r="U75" i="11"/>
  <c r="T75" i="11"/>
  <c r="S75" i="11"/>
  <c r="R75" i="11"/>
  <c r="Q75" i="11"/>
  <c r="P75" i="11"/>
  <c r="O75" i="11"/>
  <c r="N75" i="11"/>
  <c r="M75" i="11"/>
  <c r="L75" i="11"/>
  <c r="K75" i="11"/>
  <c r="J75" i="11"/>
  <c r="I75" i="11"/>
  <c r="H75" i="11"/>
  <c r="G75" i="11"/>
  <c r="F75" i="11"/>
  <c r="E75" i="11"/>
  <c r="D75" i="11"/>
  <c r="C75" i="11"/>
  <c r="B75" i="11"/>
  <c r="A75" i="11"/>
  <c r="AR74" i="11"/>
  <c r="A74" i="11"/>
  <c r="AR73" i="11"/>
  <c r="A73" i="11"/>
  <c r="AR72" i="11"/>
  <c r="A72" i="11"/>
  <c r="AR71" i="11"/>
  <c r="A71" i="11"/>
  <c r="AR70" i="11"/>
  <c r="A70" i="11"/>
  <c r="AR67" i="11"/>
  <c r="AR65" i="11"/>
  <c r="AR64" i="11"/>
  <c r="AR66" i="11" s="1"/>
  <c r="AQ62" i="11"/>
  <c r="AP62" i="11"/>
  <c r="AO62" i="11"/>
  <c r="AN62" i="11"/>
  <c r="AM62" i="11"/>
  <c r="AL62" i="11"/>
  <c r="AK62" i="11"/>
  <c r="AJ62" i="11"/>
  <c r="AI62" i="11"/>
  <c r="AH62" i="11"/>
  <c r="AG62" i="11"/>
  <c r="AF62" i="11"/>
  <c r="AE62" i="11"/>
  <c r="AD62" i="11"/>
  <c r="AC62" i="11"/>
  <c r="AB62" i="11"/>
  <c r="AA62" i="11"/>
  <c r="Z62" i="11"/>
  <c r="Y62" i="11"/>
  <c r="X62" i="11"/>
  <c r="W62" i="11"/>
  <c r="V62" i="11"/>
  <c r="U62" i="11"/>
  <c r="T62" i="11"/>
  <c r="S62" i="11"/>
  <c r="R62" i="11"/>
  <c r="Q62" i="11"/>
  <c r="P62" i="11"/>
  <c r="O62" i="11"/>
  <c r="N62" i="11"/>
  <c r="M62" i="11"/>
  <c r="L62" i="11"/>
  <c r="K62" i="11"/>
  <c r="J62" i="11"/>
  <c r="I62" i="11"/>
  <c r="H62" i="11"/>
  <c r="G62" i="11"/>
  <c r="F62" i="11"/>
  <c r="E62" i="11"/>
  <c r="D62" i="11"/>
  <c r="C62" i="11"/>
  <c r="B62" i="11"/>
  <c r="A62" i="11"/>
  <c r="AR61" i="11"/>
  <c r="A61" i="11"/>
  <c r="AR60" i="11"/>
  <c r="A60" i="11"/>
  <c r="AR59" i="11"/>
  <c r="A59" i="11"/>
  <c r="AR58" i="11"/>
  <c r="A58" i="11"/>
  <c r="AR57" i="11"/>
  <c r="A57" i="11"/>
  <c r="AR54" i="11"/>
  <c r="AR52" i="11"/>
  <c r="AR51" i="11"/>
  <c r="AQ49" i="11"/>
  <c r="AP49" i="11"/>
  <c r="AO49" i="11"/>
  <c r="AN49" i="11"/>
  <c r="AM49" i="11"/>
  <c r="AL49" i="11"/>
  <c r="AK49" i="11"/>
  <c r="AJ49" i="11"/>
  <c r="AI49" i="11"/>
  <c r="AH49" i="11"/>
  <c r="AG49" i="11"/>
  <c r="AF49" i="11"/>
  <c r="AE49" i="11"/>
  <c r="AD49" i="11"/>
  <c r="AC49" i="11"/>
  <c r="AB49" i="11"/>
  <c r="AA49" i="11"/>
  <c r="Z49" i="11"/>
  <c r="Y49" i="11"/>
  <c r="X49" i="11"/>
  <c r="W49" i="11"/>
  <c r="V49" i="11"/>
  <c r="U49" i="11"/>
  <c r="T49" i="11"/>
  <c r="S49" i="11"/>
  <c r="R49" i="11"/>
  <c r="Q49" i="11"/>
  <c r="P49" i="11"/>
  <c r="O49" i="11"/>
  <c r="N49" i="11"/>
  <c r="M49" i="11"/>
  <c r="L49" i="11"/>
  <c r="K49" i="11"/>
  <c r="J49" i="11"/>
  <c r="I49" i="11"/>
  <c r="H49" i="11"/>
  <c r="G49" i="11"/>
  <c r="F49" i="11"/>
  <c r="E49" i="11"/>
  <c r="D49" i="11"/>
  <c r="C49" i="11"/>
  <c r="B49" i="11"/>
  <c r="A49" i="11"/>
  <c r="AR48" i="11"/>
  <c r="A48" i="11"/>
  <c r="AR47" i="11"/>
  <c r="A47" i="11"/>
  <c r="AR46" i="11"/>
  <c r="A46" i="11"/>
  <c r="AR45" i="11"/>
  <c r="A45" i="11"/>
  <c r="AR44" i="11"/>
  <c r="A44" i="11"/>
  <c r="AR41" i="11"/>
  <c r="AR39" i="11"/>
  <c r="AR38" i="11"/>
  <c r="AQ36" i="11"/>
  <c r="AP36" i="11"/>
  <c r="AO36" i="11"/>
  <c r="AN36" i="11"/>
  <c r="AM36" i="11"/>
  <c r="AL36" i="11"/>
  <c r="AK36" i="11"/>
  <c r="AJ36" i="11"/>
  <c r="AI36" i="11"/>
  <c r="AH36" i="11"/>
  <c r="AG36" i="11"/>
  <c r="AF36" i="11"/>
  <c r="AE36" i="11"/>
  <c r="AD36" i="11"/>
  <c r="AC36" i="11"/>
  <c r="AB36" i="11"/>
  <c r="AA36" i="11"/>
  <c r="Z36" i="11"/>
  <c r="Y36" i="11"/>
  <c r="X36" i="11"/>
  <c r="W36" i="11"/>
  <c r="V36" i="11"/>
  <c r="U36" i="11"/>
  <c r="T36" i="11"/>
  <c r="S36" i="11"/>
  <c r="R36" i="11"/>
  <c r="Q36" i="11"/>
  <c r="P36" i="11"/>
  <c r="O36" i="11"/>
  <c r="N36" i="11"/>
  <c r="M36" i="11"/>
  <c r="L36" i="11"/>
  <c r="K36" i="11"/>
  <c r="J36" i="11"/>
  <c r="I36" i="11"/>
  <c r="H36" i="11"/>
  <c r="G36" i="11"/>
  <c r="F36" i="11"/>
  <c r="E36" i="11"/>
  <c r="D36" i="11"/>
  <c r="C36" i="11"/>
  <c r="B36" i="11"/>
  <c r="A36" i="11"/>
  <c r="AR35" i="11"/>
  <c r="A35" i="11"/>
  <c r="AR34" i="11"/>
  <c r="A34" i="11"/>
  <c r="AR33" i="11"/>
  <c r="A33" i="11"/>
  <c r="AR32" i="11"/>
  <c r="A32" i="11"/>
  <c r="AR31" i="11"/>
  <c r="A31" i="11"/>
  <c r="AR28" i="11"/>
  <c r="AR26" i="11"/>
  <c r="AR25" i="11"/>
  <c r="AQ23" i="11"/>
  <c r="AP23" i="11"/>
  <c r="AO23" i="11"/>
  <c r="AN23" i="11"/>
  <c r="AM23" i="11"/>
  <c r="AL23" i="11"/>
  <c r="AK23" i="11"/>
  <c r="AJ23" i="11"/>
  <c r="AI23" i="11"/>
  <c r="AH23" i="11"/>
  <c r="AG23" i="11"/>
  <c r="AF23" i="11"/>
  <c r="AE23" i="11"/>
  <c r="AD23" i="11"/>
  <c r="AC23" i="11"/>
  <c r="AB23" i="11"/>
  <c r="AA23" i="11"/>
  <c r="Z23" i="11"/>
  <c r="Y23" i="11"/>
  <c r="X23" i="11"/>
  <c r="W23" i="11"/>
  <c r="V23" i="11"/>
  <c r="U23" i="11"/>
  <c r="T23" i="11"/>
  <c r="S23" i="11"/>
  <c r="R23" i="11"/>
  <c r="Q23" i="11"/>
  <c r="P23" i="11"/>
  <c r="O23" i="11"/>
  <c r="N23" i="11"/>
  <c r="M23" i="11"/>
  <c r="L23" i="11"/>
  <c r="K23" i="11"/>
  <c r="J23" i="11"/>
  <c r="I23" i="11"/>
  <c r="H23" i="11"/>
  <c r="F23" i="11"/>
  <c r="E23" i="11"/>
  <c r="D23" i="11"/>
  <c r="C23" i="11"/>
  <c r="B23" i="11"/>
  <c r="A23" i="11"/>
  <c r="AR22" i="11"/>
  <c r="A22" i="11"/>
  <c r="AR21" i="11"/>
  <c r="A21" i="11"/>
  <c r="AR20" i="11"/>
  <c r="A20" i="11"/>
  <c r="AR19" i="11"/>
  <c r="A19" i="11"/>
  <c r="AR18" i="11"/>
  <c r="A18" i="11"/>
  <c r="AR15" i="11"/>
  <c r="AR13" i="11"/>
  <c r="AR12" i="11"/>
  <c r="AQ10" i="11"/>
  <c r="AP10" i="11"/>
  <c r="AO10" i="11"/>
  <c r="AN10" i="11"/>
  <c r="AM10" i="11"/>
  <c r="AL10" i="11"/>
  <c r="AK10" i="11"/>
  <c r="AJ10" i="11"/>
  <c r="AI10" i="11"/>
  <c r="AH10" i="11"/>
  <c r="AG10" i="11"/>
  <c r="AF10" i="11"/>
  <c r="AE10" i="11"/>
  <c r="AD10" i="11"/>
  <c r="AC10" i="11"/>
  <c r="AB10" i="11"/>
  <c r="AA10" i="11"/>
  <c r="Z10" i="11"/>
  <c r="Y10" i="11"/>
  <c r="X10" i="11"/>
  <c r="W10" i="11"/>
  <c r="V10" i="11"/>
  <c r="U10" i="11"/>
  <c r="T10" i="11"/>
  <c r="S10" i="11"/>
  <c r="R10" i="11"/>
  <c r="Q10" i="11"/>
  <c r="P10" i="11"/>
  <c r="O10" i="11"/>
  <c r="N10" i="11"/>
  <c r="M10" i="11"/>
  <c r="L10" i="11"/>
  <c r="K10" i="11"/>
  <c r="J10" i="11"/>
  <c r="I10" i="11"/>
  <c r="H10" i="11"/>
  <c r="F10" i="11"/>
  <c r="E10" i="11"/>
  <c r="D10" i="11"/>
  <c r="C10" i="11"/>
  <c r="B10" i="11"/>
  <c r="A10" i="11"/>
  <c r="AR9" i="11"/>
  <c r="A9" i="11"/>
  <c r="AR8" i="11"/>
  <c r="A8" i="11"/>
  <c r="AR7" i="11"/>
  <c r="A7" i="11"/>
  <c r="AR6" i="11"/>
  <c r="A6" i="11"/>
  <c r="AR5" i="11"/>
  <c r="A5" i="11"/>
  <c r="AR2" i="11"/>
  <c r="AQ162" i="10"/>
  <c r="AP162" i="10"/>
  <c r="AO162" i="10"/>
  <c r="AN162" i="10"/>
  <c r="AM162" i="10"/>
  <c r="AL162" i="10"/>
  <c r="AK162" i="10"/>
  <c r="AJ162" i="10"/>
  <c r="AI162" i="10"/>
  <c r="AH162" i="10"/>
  <c r="AG162" i="10"/>
  <c r="AF162" i="10"/>
  <c r="AE162" i="10"/>
  <c r="AD162" i="10"/>
  <c r="AC162" i="10"/>
  <c r="AB162" i="10"/>
  <c r="AA162" i="10"/>
  <c r="Z162" i="10"/>
  <c r="Y162" i="10"/>
  <c r="X162" i="10"/>
  <c r="W162" i="10"/>
  <c r="V162" i="10"/>
  <c r="U162" i="10"/>
  <c r="T162" i="10"/>
  <c r="S162" i="10"/>
  <c r="R162" i="10"/>
  <c r="Q162" i="10"/>
  <c r="P162" i="10"/>
  <c r="O162" i="10"/>
  <c r="N162" i="10"/>
  <c r="M162" i="10"/>
  <c r="L162" i="10"/>
  <c r="K162" i="10"/>
  <c r="J162" i="10"/>
  <c r="I162" i="10"/>
  <c r="H162" i="10"/>
  <c r="G162" i="10"/>
  <c r="F162" i="10"/>
  <c r="E162" i="10"/>
  <c r="D162" i="10"/>
  <c r="C162" i="10"/>
  <c r="B162" i="10"/>
  <c r="AQ161" i="10"/>
  <c r="AQ163" i="10" s="1"/>
  <c r="AP161" i="10"/>
  <c r="AP163" i="10" s="1"/>
  <c r="AO161" i="10"/>
  <c r="AN161" i="10"/>
  <c r="AN163" i="10" s="1"/>
  <c r="AM161" i="10"/>
  <c r="AM163" i="10" s="1"/>
  <c r="AL161" i="10"/>
  <c r="AL163" i="10" s="1"/>
  <c r="AK161" i="10"/>
  <c r="AJ161" i="10"/>
  <c r="AJ163" i="10" s="1"/>
  <c r="AI161" i="10"/>
  <c r="AI163" i="10" s="1"/>
  <c r="AH161" i="10"/>
  <c r="AH163" i="10" s="1"/>
  <c r="AG161" i="10"/>
  <c r="AF161" i="10"/>
  <c r="AF163" i="10" s="1"/>
  <c r="AE161" i="10"/>
  <c r="AD161" i="10"/>
  <c r="AD163" i="10" s="1"/>
  <c r="AC161" i="10"/>
  <c r="AB161" i="10"/>
  <c r="AB163" i="10" s="1"/>
  <c r="AA161" i="10"/>
  <c r="AA163" i="10" s="1"/>
  <c r="Z161" i="10"/>
  <c r="Z163" i="10" s="1"/>
  <c r="Y161" i="10"/>
  <c r="X161" i="10"/>
  <c r="X163" i="10" s="1"/>
  <c r="W161" i="10"/>
  <c r="W163" i="10" s="1"/>
  <c r="V161" i="10"/>
  <c r="V163" i="10" s="1"/>
  <c r="U161" i="10"/>
  <c r="T161" i="10"/>
  <c r="T163" i="10" s="1"/>
  <c r="S161" i="10"/>
  <c r="S163" i="10" s="1"/>
  <c r="R161" i="10"/>
  <c r="R163" i="10" s="1"/>
  <c r="Q161" i="10"/>
  <c r="P161" i="10"/>
  <c r="P163" i="10" s="1"/>
  <c r="O161" i="10"/>
  <c r="N161" i="10"/>
  <c r="N163" i="10" s="1"/>
  <c r="M161" i="10"/>
  <c r="L161" i="10"/>
  <c r="L163" i="10" s="1"/>
  <c r="K161" i="10"/>
  <c r="K163" i="10" s="1"/>
  <c r="J161" i="10"/>
  <c r="J163" i="10" s="1"/>
  <c r="I161" i="10"/>
  <c r="H161" i="10"/>
  <c r="H163" i="10" s="1"/>
  <c r="G161" i="10"/>
  <c r="G163" i="10" s="1"/>
  <c r="F161" i="10"/>
  <c r="F163" i="10" s="1"/>
  <c r="E161" i="10"/>
  <c r="D161" i="10"/>
  <c r="D163" i="10" s="1"/>
  <c r="C161" i="10"/>
  <c r="C163" i="10" s="1"/>
  <c r="B161" i="10"/>
  <c r="AR156" i="10"/>
  <c r="AR155" i="10"/>
  <c r="AQ153" i="10"/>
  <c r="AP153" i="10"/>
  <c r="AO153" i="10"/>
  <c r="AN153" i="10"/>
  <c r="AM153" i="10"/>
  <c r="AL153" i="10"/>
  <c r="AK153" i="10"/>
  <c r="AJ153" i="10"/>
  <c r="AI153" i="10"/>
  <c r="AH153" i="10"/>
  <c r="AG153" i="10"/>
  <c r="AF153" i="10"/>
  <c r="AE153" i="10"/>
  <c r="AD153" i="10"/>
  <c r="AC153" i="10"/>
  <c r="AB153" i="10"/>
  <c r="AA153" i="10"/>
  <c r="Z153" i="10"/>
  <c r="Y153" i="10"/>
  <c r="X153" i="10"/>
  <c r="W153" i="10"/>
  <c r="V153" i="10"/>
  <c r="U153" i="10"/>
  <c r="T153" i="10"/>
  <c r="S153" i="10"/>
  <c r="R153" i="10"/>
  <c r="Q153" i="10"/>
  <c r="P153" i="10"/>
  <c r="O153" i="10"/>
  <c r="N153" i="10"/>
  <c r="M153" i="10"/>
  <c r="L153" i="10"/>
  <c r="K153" i="10"/>
  <c r="J153" i="10"/>
  <c r="I153" i="10"/>
  <c r="H153" i="10"/>
  <c r="G153" i="10"/>
  <c r="F153" i="10"/>
  <c r="E153" i="10"/>
  <c r="D153" i="10"/>
  <c r="C153" i="10"/>
  <c r="B153" i="10"/>
  <c r="A153" i="10"/>
  <c r="AR152" i="10"/>
  <c r="A152" i="10"/>
  <c r="AR151" i="10"/>
  <c r="A151" i="10"/>
  <c r="AR150" i="10"/>
  <c r="A150" i="10"/>
  <c r="AR149" i="10"/>
  <c r="A149" i="10"/>
  <c r="AR148" i="10"/>
  <c r="A148" i="10"/>
  <c r="AR145" i="10"/>
  <c r="AR143" i="10"/>
  <c r="AR142" i="10"/>
  <c r="AQ140" i="10"/>
  <c r="AP140" i="10"/>
  <c r="AO140" i="10"/>
  <c r="AN140" i="10"/>
  <c r="AM140" i="10"/>
  <c r="AL140" i="10"/>
  <c r="AK140" i="10"/>
  <c r="AJ140" i="10"/>
  <c r="AI140" i="10"/>
  <c r="AH140" i="10"/>
  <c r="AG140" i="10"/>
  <c r="AF140" i="10"/>
  <c r="AE140" i="10"/>
  <c r="AD140" i="10"/>
  <c r="AC140" i="10"/>
  <c r="AB140" i="10"/>
  <c r="AA140" i="10"/>
  <c r="Z140" i="10"/>
  <c r="Y140" i="10"/>
  <c r="X140" i="10"/>
  <c r="W140" i="10"/>
  <c r="V140" i="10"/>
  <c r="U140" i="10"/>
  <c r="T140" i="10"/>
  <c r="S140" i="10"/>
  <c r="R140" i="10"/>
  <c r="Q140" i="10"/>
  <c r="P140" i="10"/>
  <c r="O140" i="10"/>
  <c r="N140" i="10"/>
  <c r="M140" i="10"/>
  <c r="L140" i="10"/>
  <c r="K140" i="10"/>
  <c r="J140" i="10"/>
  <c r="I140" i="10"/>
  <c r="H140" i="10"/>
  <c r="G140" i="10"/>
  <c r="F140" i="10"/>
  <c r="E140" i="10"/>
  <c r="D140" i="10"/>
  <c r="C140" i="10"/>
  <c r="B140" i="10"/>
  <c r="A140" i="10"/>
  <c r="AR139" i="10"/>
  <c r="A139" i="10"/>
  <c r="AR138" i="10"/>
  <c r="A138" i="10"/>
  <c r="AR137" i="10"/>
  <c r="A137" i="10"/>
  <c r="AR136" i="10"/>
  <c r="A136" i="10"/>
  <c r="AR135" i="10"/>
  <c r="A135" i="10"/>
  <c r="AR132" i="10"/>
  <c r="AR130" i="10"/>
  <c r="AR129" i="10"/>
  <c r="AQ127" i="10"/>
  <c r="AP127" i="10"/>
  <c r="AO127" i="10"/>
  <c r="AN127" i="10"/>
  <c r="AM127" i="10"/>
  <c r="AL127" i="10"/>
  <c r="AK127" i="10"/>
  <c r="AJ127" i="10"/>
  <c r="AI127" i="10"/>
  <c r="AH127" i="10"/>
  <c r="AG127" i="10"/>
  <c r="AF127" i="10"/>
  <c r="AE127" i="10"/>
  <c r="AD127" i="10"/>
  <c r="AC127" i="10"/>
  <c r="AB127" i="10"/>
  <c r="AA127" i="10"/>
  <c r="Z127" i="10"/>
  <c r="Y127" i="10"/>
  <c r="X127" i="10"/>
  <c r="W127" i="10"/>
  <c r="V127" i="10"/>
  <c r="U127" i="10"/>
  <c r="T127" i="10"/>
  <c r="S127" i="10"/>
  <c r="R127" i="10"/>
  <c r="Q127" i="10"/>
  <c r="P127" i="10"/>
  <c r="O127" i="10"/>
  <c r="N127" i="10"/>
  <c r="M127" i="10"/>
  <c r="L127" i="10"/>
  <c r="K127" i="10"/>
  <c r="J127" i="10"/>
  <c r="I127" i="10"/>
  <c r="H127" i="10"/>
  <c r="G127" i="10"/>
  <c r="F127" i="10"/>
  <c r="E127" i="10"/>
  <c r="D127" i="10"/>
  <c r="C127" i="10"/>
  <c r="B127" i="10"/>
  <c r="A127" i="10"/>
  <c r="AR126" i="10"/>
  <c r="A126" i="10"/>
  <c r="AR125" i="10"/>
  <c r="A125" i="10"/>
  <c r="AR124" i="10"/>
  <c r="A124" i="10"/>
  <c r="AR123" i="10"/>
  <c r="A123" i="10"/>
  <c r="AR122" i="10"/>
  <c r="A122" i="10"/>
  <c r="AR119" i="10"/>
  <c r="AR117" i="10"/>
  <c r="AR116" i="10"/>
  <c r="AQ114" i="10"/>
  <c r="AP114" i="10"/>
  <c r="AO114" i="10"/>
  <c r="AN114" i="10"/>
  <c r="AM114" i="10"/>
  <c r="AL114" i="10"/>
  <c r="AK114" i="10"/>
  <c r="AJ114" i="10"/>
  <c r="AI114" i="10"/>
  <c r="AH114" i="10"/>
  <c r="AG114" i="10"/>
  <c r="AF114" i="10"/>
  <c r="AE114" i="10"/>
  <c r="AD114" i="10"/>
  <c r="AC114" i="10"/>
  <c r="AB114" i="10"/>
  <c r="AA114" i="10"/>
  <c r="Z114" i="10"/>
  <c r="Y114" i="10"/>
  <c r="X114" i="10"/>
  <c r="W114" i="10"/>
  <c r="V114" i="10"/>
  <c r="U114" i="10"/>
  <c r="T114" i="10"/>
  <c r="S114" i="10"/>
  <c r="R114" i="10"/>
  <c r="Q114" i="10"/>
  <c r="P114" i="10"/>
  <c r="O114" i="10"/>
  <c r="N114" i="10"/>
  <c r="M114" i="10"/>
  <c r="L114" i="10"/>
  <c r="K114" i="10"/>
  <c r="J114" i="10"/>
  <c r="I114" i="10"/>
  <c r="H114" i="10"/>
  <c r="G114" i="10"/>
  <c r="F114" i="10"/>
  <c r="E114" i="10"/>
  <c r="D114" i="10"/>
  <c r="C114" i="10"/>
  <c r="B114" i="10"/>
  <c r="A114" i="10"/>
  <c r="AR113" i="10"/>
  <c r="A113" i="10"/>
  <c r="AR112" i="10"/>
  <c r="A112" i="10"/>
  <c r="AR111" i="10"/>
  <c r="A111" i="10"/>
  <c r="AR110" i="10"/>
  <c r="A110" i="10"/>
  <c r="AR109" i="10"/>
  <c r="A109" i="10"/>
  <c r="AR106" i="10"/>
  <c r="AR104" i="10"/>
  <c r="AR103" i="10"/>
  <c r="AQ101" i="10"/>
  <c r="AP101" i="10"/>
  <c r="AO101" i="10"/>
  <c r="AN101" i="10"/>
  <c r="AM101" i="10"/>
  <c r="AL101" i="10"/>
  <c r="AK101" i="10"/>
  <c r="AJ101" i="10"/>
  <c r="AI101" i="10"/>
  <c r="AH101" i="10"/>
  <c r="AG101" i="10"/>
  <c r="AF101" i="10"/>
  <c r="AE101" i="10"/>
  <c r="AD101" i="10"/>
  <c r="AC101" i="10"/>
  <c r="AB101" i="10"/>
  <c r="AA101" i="10"/>
  <c r="Z101" i="10"/>
  <c r="Y101" i="10"/>
  <c r="X101" i="10"/>
  <c r="W101" i="10"/>
  <c r="V101" i="10"/>
  <c r="U101" i="10"/>
  <c r="T101" i="10"/>
  <c r="S101" i="10"/>
  <c r="R101" i="10"/>
  <c r="Q101" i="10"/>
  <c r="P101" i="10"/>
  <c r="O101" i="10"/>
  <c r="N101" i="10"/>
  <c r="M101" i="10"/>
  <c r="L101" i="10"/>
  <c r="K101" i="10"/>
  <c r="J101" i="10"/>
  <c r="I101" i="10"/>
  <c r="H101" i="10"/>
  <c r="G101" i="10"/>
  <c r="F101" i="10"/>
  <c r="E101" i="10"/>
  <c r="D101" i="10"/>
  <c r="C101" i="10"/>
  <c r="B101" i="10"/>
  <c r="A101" i="10"/>
  <c r="AR100" i="10"/>
  <c r="A100" i="10"/>
  <c r="AR99" i="10"/>
  <c r="A99" i="10"/>
  <c r="AR98" i="10"/>
  <c r="A98" i="10"/>
  <c r="AR97" i="10"/>
  <c r="A97" i="10"/>
  <c r="AR96" i="10"/>
  <c r="A96" i="10"/>
  <c r="AR93" i="10"/>
  <c r="AR91" i="10"/>
  <c r="AR90" i="10"/>
  <c r="AQ88" i="10"/>
  <c r="AP88" i="10"/>
  <c r="AO88" i="10"/>
  <c r="AN88" i="10"/>
  <c r="AM88" i="10"/>
  <c r="AL88" i="10"/>
  <c r="AK88" i="10"/>
  <c r="AJ88" i="10"/>
  <c r="AI88" i="10"/>
  <c r="AH88" i="10"/>
  <c r="AG88" i="10"/>
  <c r="AF88" i="10"/>
  <c r="AE88" i="10"/>
  <c r="AD88" i="10"/>
  <c r="AC88" i="10"/>
  <c r="AB88" i="10"/>
  <c r="AA88" i="10"/>
  <c r="Z88" i="10"/>
  <c r="Y88" i="10"/>
  <c r="X88" i="10"/>
  <c r="W88" i="10"/>
  <c r="V88" i="10"/>
  <c r="U88" i="10"/>
  <c r="T88" i="10"/>
  <c r="S88" i="10"/>
  <c r="R88" i="10"/>
  <c r="Q88" i="10"/>
  <c r="P88" i="10"/>
  <c r="O88" i="10"/>
  <c r="N88" i="10"/>
  <c r="M88" i="10"/>
  <c r="L88" i="10"/>
  <c r="K88" i="10"/>
  <c r="J88" i="10"/>
  <c r="I88" i="10"/>
  <c r="H88" i="10"/>
  <c r="G88" i="10"/>
  <c r="F88" i="10"/>
  <c r="E88" i="10"/>
  <c r="D88" i="10"/>
  <c r="C88" i="10"/>
  <c r="B88" i="10"/>
  <c r="A88" i="10"/>
  <c r="AR87" i="10"/>
  <c r="A87" i="10"/>
  <c r="AR86" i="10"/>
  <c r="A86" i="10"/>
  <c r="AR85" i="10"/>
  <c r="A85" i="10"/>
  <c r="AR84" i="10"/>
  <c r="A84" i="10"/>
  <c r="AR83" i="10"/>
  <c r="A83" i="10"/>
  <c r="AR80" i="10"/>
  <c r="AR78" i="10"/>
  <c r="AR77" i="10"/>
  <c r="AQ75" i="10"/>
  <c r="AP75" i="10"/>
  <c r="AO75" i="10"/>
  <c r="AN75" i="10"/>
  <c r="AM75" i="10"/>
  <c r="AL75" i="10"/>
  <c r="AK75" i="10"/>
  <c r="AJ75" i="10"/>
  <c r="AI75" i="10"/>
  <c r="AH75" i="10"/>
  <c r="AG75" i="10"/>
  <c r="AF75" i="10"/>
  <c r="AE75" i="10"/>
  <c r="AD75" i="10"/>
  <c r="AC75" i="10"/>
  <c r="AB75" i="10"/>
  <c r="AA75" i="10"/>
  <c r="Z75" i="10"/>
  <c r="Y75" i="10"/>
  <c r="X75" i="10"/>
  <c r="W75" i="10"/>
  <c r="V75" i="10"/>
  <c r="U75" i="10"/>
  <c r="T75" i="10"/>
  <c r="S75" i="10"/>
  <c r="R75" i="10"/>
  <c r="Q75" i="10"/>
  <c r="P75" i="10"/>
  <c r="O75" i="10"/>
  <c r="N75" i="10"/>
  <c r="M75" i="10"/>
  <c r="L75" i="10"/>
  <c r="K75" i="10"/>
  <c r="J75" i="10"/>
  <c r="I75" i="10"/>
  <c r="H75" i="10"/>
  <c r="G75" i="10"/>
  <c r="F75" i="10"/>
  <c r="E75" i="10"/>
  <c r="D75" i="10"/>
  <c r="C75" i="10"/>
  <c r="B75" i="10"/>
  <c r="A75" i="10"/>
  <c r="AR74" i="10"/>
  <c r="A74" i="10"/>
  <c r="AR73" i="10"/>
  <c r="A73" i="10"/>
  <c r="AR72" i="10"/>
  <c r="A72" i="10"/>
  <c r="AR71" i="10"/>
  <c r="A71" i="10"/>
  <c r="AR70" i="10"/>
  <c r="A70" i="10"/>
  <c r="AR67" i="10"/>
  <c r="AR65" i="10"/>
  <c r="AR64" i="10"/>
  <c r="AQ62" i="10"/>
  <c r="AP62" i="10"/>
  <c r="AO62" i="10"/>
  <c r="AN62" i="10"/>
  <c r="AM62" i="10"/>
  <c r="AL62" i="10"/>
  <c r="AK62" i="10"/>
  <c r="AJ62" i="10"/>
  <c r="AI62" i="10"/>
  <c r="AH62" i="10"/>
  <c r="AG62" i="10"/>
  <c r="AF62" i="10"/>
  <c r="AE62" i="10"/>
  <c r="AD62" i="10"/>
  <c r="AC62" i="10"/>
  <c r="AB62" i="10"/>
  <c r="AA62" i="10"/>
  <c r="Z62" i="10"/>
  <c r="Y62" i="10"/>
  <c r="X62" i="10"/>
  <c r="W62" i="10"/>
  <c r="V62" i="10"/>
  <c r="U62" i="10"/>
  <c r="T62" i="10"/>
  <c r="S62" i="10"/>
  <c r="R62" i="10"/>
  <c r="Q62" i="10"/>
  <c r="P62" i="10"/>
  <c r="O62" i="10"/>
  <c r="N62" i="10"/>
  <c r="M62" i="10"/>
  <c r="L62" i="10"/>
  <c r="K62" i="10"/>
  <c r="J62" i="10"/>
  <c r="I62" i="10"/>
  <c r="H62" i="10"/>
  <c r="G62" i="10"/>
  <c r="F62" i="10"/>
  <c r="E62" i="10"/>
  <c r="D62" i="10"/>
  <c r="C62" i="10"/>
  <c r="B62" i="10"/>
  <c r="A62" i="10"/>
  <c r="AR61" i="10"/>
  <c r="A61" i="10"/>
  <c r="AR60" i="10"/>
  <c r="A60" i="10"/>
  <c r="AR59" i="10"/>
  <c r="A59" i="10"/>
  <c r="AR58" i="10"/>
  <c r="A58" i="10"/>
  <c r="AR57" i="10"/>
  <c r="A57" i="10"/>
  <c r="AR54" i="10"/>
  <c r="AR52" i="10"/>
  <c r="AR51" i="10"/>
  <c r="AQ49" i="10"/>
  <c r="AP49" i="10"/>
  <c r="AO49" i="10"/>
  <c r="AN49" i="10"/>
  <c r="AM49" i="10"/>
  <c r="AL49" i="10"/>
  <c r="AK49" i="10"/>
  <c r="AJ49" i="10"/>
  <c r="AI49" i="10"/>
  <c r="AH49" i="10"/>
  <c r="AG49" i="10"/>
  <c r="AF49" i="10"/>
  <c r="AE49" i="10"/>
  <c r="AD49" i="10"/>
  <c r="AC49" i="10"/>
  <c r="AB49" i="10"/>
  <c r="AA49" i="10"/>
  <c r="Z49" i="10"/>
  <c r="Y49" i="10"/>
  <c r="X49" i="10"/>
  <c r="W49" i="10"/>
  <c r="V49" i="10"/>
  <c r="U49" i="10"/>
  <c r="T49" i="10"/>
  <c r="S49" i="10"/>
  <c r="R49" i="10"/>
  <c r="Q49" i="10"/>
  <c r="P49" i="10"/>
  <c r="O49" i="10"/>
  <c r="N49" i="10"/>
  <c r="M49" i="10"/>
  <c r="L49" i="10"/>
  <c r="K49" i="10"/>
  <c r="J49" i="10"/>
  <c r="I49" i="10"/>
  <c r="H49" i="10"/>
  <c r="G49" i="10"/>
  <c r="F49" i="10"/>
  <c r="E49" i="10"/>
  <c r="D49" i="10"/>
  <c r="C49" i="10"/>
  <c r="B49" i="10"/>
  <c r="A49" i="10"/>
  <c r="AR48" i="10"/>
  <c r="A48" i="10"/>
  <c r="AR47" i="10"/>
  <c r="A47" i="10"/>
  <c r="AR46" i="10"/>
  <c r="A46" i="10"/>
  <c r="AR45" i="10"/>
  <c r="A45" i="10"/>
  <c r="AR44" i="10"/>
  <c r="A44" i="10"/>
  <c r="AR41" i="10"/>
  <c r="AR39" i="10"/>
  <c r="AR38" i="10"/>
  <c r="AQ36" i="10"/>
  <c r="AP36" i="10"/>
  <c r="AO36" i="10"/>
  <c r="AN36" i="10"/>
  <c r="AM36" i="10"/>
  <c r="AL36" i="10"/>
  <c r="AK36" i="10"/>
  <c r="AJ36" i="10"/>
  <c r="AI36" i="10"/>
  <c r="AH36" i="10"/>
  <c r="AG36" i="10"/>
  <c r="AF36" i="10"/>
  <c r="AE36" i="10"/>
  <c r="AD36" i="10"/>
  <c r="AC36" i="10"/>
  <c r="AB36" i="10"/>
  <c r="AA36" i="10"/>
  <c r="Z36" i="10"/>
  <c r="Y36" i="10"/>
  <c r="X36" i="10"/>
  <c r="W36" i="10"/>
  <c r="V36" i="10"/>
  <c r="U36" i="10"/>
  <c r="T36" i="10"/>
  <c r="S36" i="10"/>
  <c r="R36" i="10"/>
  <c r="Q36" i="10"/>
  <c r="P36" i="10"/>
  <c r="O36" i="10"/>
  <c r="N36" i="10"/>
  <c r="M36" i="10"/>
  <c r="L36" i="10"/>
  <c r="K36" i="10"/>
  <c r="J36" i="10"/>
  <c r="I36" i="10"/>
  <c r="H36" i="10"/>
  <c r="G36" i="10"/>
  <c r="F36" i="10"/>
  <c r="E36" i="10"/>
  <c r="D36" i="10"/>
  <c r="C36" i="10"/>
  <c r="B36" i="10"/>
  <c r="A36" i="10"/>
  <c r="AR35" i="10"/>
  <c r="A35" i="10"/>
  <c r="AR34" i="10"/>
  <c r="A34" i="10"/>
  <c r="AR33" i="10"/>
  <c r="A33" i="10"/>
  <c r="AR32" i="10"/>
  <c r="A32" i="10"/>
  <c r="AR31" i="10"/>
  <c r="A31" i="10"/>
  <c r="AR28" i="10"/>
  <c r="AR26" i="10"/>
  <c r="AR25" i="10"/>
  <c r="AQ23" i="10"/>
  <c r="AP23" i="10"/>
  <c r="AO23" i="10"/>
  <c r="AN23" i="10"/>
  <c r="AM23" i="10"/>
  <c r="AL23" i="10"/>
  <c r="AK23" i="10"/>
  <c r="AJ23" i="10"/>
  <c r="AI23" i="10"/>
  <c r="AH23" i="10"/>
  <c r="AG23" i="10"/>
  <c r="AF23" i="10"/>
  <c r="AE23" i="10"/>
  <c r="AD23" i="10"/>
  <c r="AC23" i="10"/>
  <c r="AB23" i="10"/>
  <c r="AA23" i="10"/>
  <c r="Z23" i="10"/>
  <c r="Y23" i="10"/>
  <c r="X23" i="10"/>
  <c r="W23" i="10"/>
  <c r="V23" i="10"/>
  <c r="U23" i="10"/>
  <c r="T23" i="10"/>
  <c r="S23" i="10"/>
  <c r="R23" i="10"/>
  <c r="Q23" i="10"/>
  <c r="P23" i="10"/>
  <c r="O23" i="10"/>
  <c r="N23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A23" i="10"/>
  <c r="AR22" i="10"/>
  <c r="A22" i="10"/>
  <c r="AR21" i="10"/>
  <c r="A21" i="10"/>
  <c r="AR20" i="10"/>
  <c r="A20" i="10"/>
  <c r="AR19" i="10"/>
  <c r="A19" i="10"/>
  <c r="AR18" i="10"/>
  <c r="A18" i="10"/>
  <c r="AR15" i="10"/>
  <c r="AR13" i="10"/>
  <c r="AR12" i="10"/>
  <c r="AQ10" i="10"/>
  <c r="AQ159" i="10" s="1"/>
  <c r="AP10" i="10"/>
  <c r="AO10" i="10"/>
  <c r="AO159" i="10" s="1"/>
  <c r="AN10" i="10"/>
  <c r="AM10" i="10"/>
  <c r="AM159" i="10" s="1"/>
  <c r="AL10" i="10"/>
  <c r="AL159" i="10" s="1"/>
  <c r="AK10" i="10"/>
  <c r="AK159" i="10" s="1"/>
  <c r="AJ10" i="10"/>
  <c r="AI10" i="10"/>
  <c r="AI159" i="10" s="1"/>
  <c r="AH10" i="10"/>
  <c r="AH159" i="10" s="1"/>
  <c r="AG10" i="10"/>
  <c r="AG159" i="10" s="1"/>
  <c r="AF10" i="10"/>
  <c r="AE10" i="10"/>
  <c r="AE159" i="10" s="1"/>
  <c r="AD10" i="10"/>
  <c r="AD159" i="10" s="1"/>
  <c r="AC10" i="10"/>
  <c r="AC159" i="10" s="1"/>
  <c r="AB10" i="10"/>
  <c r="AA10" i="10"/>
  <c r="AA159" i="10" s="1"/>
  <c r="Z10" i="10"/>
  <c r="Y10" i="10"/>
  <c r="Y159" i="10" s="1"/>
  <c r="X10" i="10"/>
  <c r="W10" i="10"/>
  <c r="W159" i="10" s="1"/>
  <c r="V10" i="10"/>
  <c r="V159" i="10" s="1"/>
  <c r="U10" i="10"/>
  <c r="U159" i="10" s="1"/>
  <c r="T10" i="10"/>
  <c r="S10" i="10"/>
  <c r="S159" i="10" s="1"/>
  <c r="R10" i="10"/>
  <c r="R159" i="10" s="1"/>
  <c r="Q10" i="10"/>
  <c r="Q159" i="10" s="1"/>
  <c r="P10" i="10"/>
  <c r="O10" i="10"/>
  <c r="O159" i="10" s="1"/>
  <c r="N10" i="10"/>
  <c r="N159" i="10" s="1"/>
  <c r="M10" i="10"/>
  <c r="M159" i="10" s="1"/>
  <c r="L10" i="10"/>
  <c r="K10" i="10"/>
  <c r="K159" i="10" s="1"/>
  <c r="J10" i="10"/>
  <c r="I10" i="10"/>
  <c r="I159" i="10" s="1"/>
  <c r="H10" i="10"/>
  <c r="G10" i="10"/>
  <c r="G159" i="10" s="1"/>
  <c r="F10" i="10"/>
  <c r="F159" i="10" s="1"/>
  <c r="E10" i="10"/>
  <c r="E159" i="10" s="1"/>
  <c r="D10" i="10"/>
  <c r="C10" i="10"/>
  <c r="C159" i="10" s="1"/>
  <c r="B10" i="10"/>
  <c r="B159" i="10" s="1"/>
  <c r="A10" i="10"/>
  <c r="AR9" i="10"/>
  <c r="A9" i="10"/>
  <c r="AR8" i="10"/>
  <c r="A8" i="10"/>
  <c r="AR7" i="10"/>
  <c r="A7" i="10"/>
  <c r="AR6" i="10"/>
  <c r="A6" i="10"/>
  <c r="AR5" i="10"/>
  <c r="A5" i="10"/>
  <c r="AR2" i="10"/>
  <c r="AR10" i="10" l="1"/>
  <c r="J159" i="10"/>
  <c r="Z159" i="10"/>
  <c r="AP159" i="10"/>
  <c r="AR36" i="10"/>
  <c r="AR62" i="10"/>
  <c r="AR75" i="10"/>
  <c r="AR101" i="10"/>
  <c r="AR162" i="10"/>
  <c r="E159" i="13"/>
  <c r="I159" i="13"/>
  <c r="M159" i="13"/>
  <c r="Q159" i="13"/>
  <c r="U159" i="13"/>
  <c r="Y159" i="13"/>
  <c r="AC159" i="13"/>
  <c r="AG159" i="13"/>
  <c r="AK159" i="13"/>
  <c r="AO159" i="13"/>
  <c r="AR23" i="13"/>
  <c r="AR27" i="13"/>
  <c r="AR36" i="13"/>
  <c r="AR153" i="13"/>
  <c r="AR49" i="13"/>
  <c r="AR62" i="13"/>
  <c r="B163" i="13"/>
  <c r="AR161" i="13"/>
  <c r="AR163" i="13" s="1"/>
  <c r="F163" i="13"/>
  <c r="J163" i="13"/>
  <c r="N163" i="13"/>
  <c r="R163" i="13"/>
  <c r="V163" i="13"/>
  <c r="Z163" i="13"/>
  <c r="AD163" i="13"/>
  <c r="AH163" i="13"/>
  <c r="AL163" i="13"/>
  <c r="AP163" i="13"/>
  <c r="C159" i="13"/>
  <c r="AR159" i="13" s="1"/>
  <c r="G159" i="13"/>
  <c r="K159" i="13"/>
  <c r="O159" i="13"/>
  <c r="S159" i="13"/>
  <c r="W159" i="13"/>
  <c r="AA159" i="13"/>
  <c r="AE159" i="13"/>
  <c r="AI159" i="13"/>
  <c r="AM159" i="13"/>
  <c r="AQ159" i="13"/>
  <c r="AR79" i="13"/>
  <c r="AR10" i="12"/>
  <c r="AR14" i="12"/>
  <c r="AR23" i="12"/>
  <c r="AR36" i="12"/>
  <c r="AR40" i="12"/>
  <c r="AR49" i="12"/>
  <c r="AR62" i="12"/>
  <c r="AR66" i="12"/>
  <c r="AR75" i="12"/>
  <c r="AR88" i="12"/>
  <c r="AR92" i="12"/>
  <c r="AR101" i="12"/>
  <c r="AR131" i="12"/>
  <c r="AR114" i="12"/>
  <c r="AR127" i="12"/>
  <c r="AR140" i="12"/>
  <c r="AR162" i="12"/>
  <c r="AR153" i="12"/>
  <c r="E163" i="12"/>
  <c r="I163" i="12"/>
  <c r="M163" i="12"/>
  <c r="Q163" i="12"/>
  <c r="U163" i="12"/>
  <c r="Y163" i="12"/>
  <c r="AC163" i="12"/>
  <c r="AG163" i="12"/>
  <c r="AK163" i="12"/>
  <c r="AO163" i="12"/>
  <c r="B159" i="12"/>
  <c r="F159" i="12"/>
  <c r="J159" i="12"/>
  <c r="N159" i="12"/>
  <c r="R159" i="12"/>
  <c r="V159" i="12"/>
  <c r="Z159" i="12"/>
  <c r="AD159" i="12"/>
  <c r="AH159" i="12"/>
  <c r="AL159" i="12"/>
  <c r="AP159" i="12"/>
  <c r="AR161" i="12"/>
  <c r="AR163" i="12" s="1"/>
  <c r="B163" i="12"/>
  <c r="B163" i="10"/>
  <c r="AR161" i="10"/>
  <c r="E98" i="11"/>
  <c r="I98" i="11"/>
  <c r="M98" i="11"/>
  <c r="Q98" i="11"/>
  <c r="U98" i="11"/>
  <c r="Y98" i="11"/>
  <c r="AC98" i="11"/>
  <c r="AG98" i="11"/>
  <c r="AK98" i="11"/>
  <c r="AO98" i="11"/>
  <c r="AR10" i="11"/>
  <c r="AR14" i="11"/>
  <c r="AR23" i="11"/>
  <c r="AR27" i="11"/>
  <c r="AR36" i="11"/>
  <c r="AR40" i="11"/>
  <c r="AR53" i="11"/>
  <c r="B98" i="11"/>
  <c r="F98" i="11"/>
  <c r="J98" i="11"/>
  <c r="N98" i="11"/>
  <c r="R98" i="11"/>
  <c r="V98" i="11"/>
  <c r="Z98" i="11"/>
  <c r="AD98" i="11"/>
  <c r="AH98" i="11"/>
  <c r="AL98" i="11"/>
  <c r="AP98" i="11"/>
  <c r="AR23" i="10"/>
  <c r="AR49" i="10"/>
  <c r="AR114" i="10"/>
  <c r="AR127" i="10"/>
  <c r="AR140" i="10"/>
  <c r="AR144" i="10"/>
  <c r="E163" i="10"/>
  <c r="I163" i="10"/>
  <c r="M163" i="10"/>
  <c r="Q163" i="10"/>
  <c r="U163" i="10"/>
  <c r="Y163" i="10"/>
  <c r="AC163" i="10"/>
  <c r="AG163" i="10"/>
  <c r="AK163" i="10"/>
  <c r="AO163" i="10"/>
  <c r="O163" i="10"/>
  <c r="AE163" i="10"/>
  <c r="AR153" i="10"/>
  <c r="AR88" i="10"/>
  <c r="D159" i="10"/>
  <c r="H159" i="10"/>
  <c r="L159" i="10"/>
  <c r="P159" i="10"/>
  <c r="T159" i="10"/>
  <c r="X159" i="10"/>
  <c r="AB159" i="10"/>
  <c r="AF159" i="10"/>
  <c r="AJ159" i="10"/>
  <c r="AN159" i="10"/>
  <c r="AR14" i="10"/>
  <c r="AR27" i="10"/>
  <c r="AR40" i="10"/>
  <c r="AR53" i="10"/>
  <c r="AR66" i="10"/>
  <c r="AR79" i="10"/>
  <c r="AR92" i="10"/>
  <c r="AR131" i="10"/>
  <c r="E94" i="11"/>
  <c r="U94" i="11"/>
  <c r="AK94" i="11"/>
  <c r="B94" i="11"/>
  <c r="F94" i="11"/>
  <c r="J94" i="11"/>
  <c r="N94" i="11"/>
  <c r="R94" i="11"/>
  <c r="V94" i="11"/>
  <c r="Z94" i="11"/>
  <c r="AD94" i="11"/>
  <c r="AH94" i="11"/>
  <c r="AL94" i="11"/>
  <c r="AP94" i="11"/>
  <c r="Q94" i="11"/>
  <c r="AC94" i="11"/>
  <c r="AO94" i="11"/>
  <c r="AR49" i="11"/>
  <c r="AR62" i="11"/>
  <c r="C94" i="11"/>
  <c r="G94" i="11"/>
  <c r="K94" i="11"/>
  <c r="O94" i="11"/>
  <c r="S94" i="11"/>
  <c r="W94" i="11"/>
  <c r="AA94" i="11"/>
  <c r="AE94" i="11"/>
  <c r="AI94" i="11"/>
  <c r="AM94" i="11"/>
  <c r="AQ94" i="11"/>
  <c r="C98" i="11"/>
  <c r="G98" i="11"/>
  <c r="K98" i="11"/>
  <c r="O98" i="11"/>
  <c r="S98" i="11"/>
  <c r="W98" i="11"/>
  <c r="AA98" i="11"/>
  <c r="AE98" i="11"/>
  <c r="AI98" i="11"/>
  <c r="AM98" i="11"/>
  <c r="AQ98" i="11"/>
  <c r="I94" i="11"/>
  <c r="M94" i="11"/>
  <c r="Y94" i="11"/>
  <c r="AG94" i="11"/>
  <c r="AR75" i="11"/>
  <c r="D94" i="11"/>
  <c r="H94" i="11"/>
  <c r="L94" i="11"/>
  <c r="P94" i="11"/>
  <c r="T94" i="11"/>
  <c r="X94" i="11"/>
  <c r="AB94" i="11"/>
  <c r="AF94" i="11"/>
  <c r="AJ94" i="11"/>
  <c r="AN94" i="11"/>
  <c r="AR79" i="11"/>
  <c r="D98" i="11"/>
  <c r="H98" i="11"/>
  <c r="L98" i="11"/>
  <c r="P98" i="11"/>
  <c r="T98" i="11"/>
  <c r="X98" i="11"/>
  <c r="AB98" i="11"/>
  <c r="AF98" i="11"/>
  <c r="AJ98" i="11"/>
  <c r="AN98" i="11"/>
  <c r="AR97" i="11"/>
  <c r="AR94" i="11"/>
  <c r="AR96" i="11"/>
  <c r="AR159" i="12" l="1"/>
  <c r="AR163" i="10"/>
  <c r="AR159" i="10"/>
  <c r="AR98" i="11"/>
</calcChain>
</file>

<file path=xl/sharedStrings.xml><?xml version="1.0" encoding="utf-8"?>
<sst xmlns="http://schemas.openxmlformats.org/spreadsheetml/2006/main" count="2659" uniqueCount="95">
  <si>
    <t>Agent Name</t>
  </si>
  <si>
    <t>Calls</t>
  </si>
  <si>
    <t>December</t>
  </si>
  <si>
    <t>Ticket</t>
  </si>
  <si>
    <t>Call</t>
  </si>
  <si>
    <t>Passed</t>
  </si>
  <si>
    <t>Failed</t>
  </si>
  <si>
    <t>All Agents Audited</t>
  </si>
  <si>
    <t>November</t>
  </si>
  <si>
    <t>Agent Audited?</t>
  </si>
  <si>
    <t>October</t>
  </si>
  <si>
    <t>September</t>
  </si>
  <si>
    <t>August</t>
  </si>
  <si>
    <t>July</t>
  </si>
  <si>
    <t>June</t>
  </si>
  <si>
    <t>Yearly Average</t>
  </si>
  <si>
    <t>Call (AVG Score)</t>
  </si>
  <si>
    <t>Tickets</t>
  </si>
  <si>
    <t>Total Tickets Passed</t>
  </si>
  <si>
    <t>Total Tickets Failed</t>
  </si>
  <si>
    <t>Successful Tickets %</t>
  </si>
  <si>
    <t>Dec</t>
  </si>
  <si>
    <t>Nov</t>
  </si>
  <si>
    <t>Oct</t>
  </si>
  <si>
    <t>Sept</t>
  </si>
  <si>
    <t>Aug</t>
  </si>
  <si>
    <t>Tix</t>
  </si>
  <si>
    <t>January</t>
  </si>
  <si>
    <t>February</t>
  </si>
  <si>
    <t>Jan</t>
  </si>
  <si>
    <t>Feb</t>
  </si>
  <si>
    <t>March</t>
  </si>
  <si>
    <t>April</t>
  </si>
  <si>
    <t>May</t>
  </si>
  <si>
    <t>YEAR AGENTS AVG %</t>
  </si>
  <si>
    <t>1027_Hosea</t>
  </si>
  <si>
    <t>1030_Guy</t>
  </si>
  <si>
    <t>1036_Bouh</t>
  </si>
  <si>
    <t>1038_Rod</t>
  </si>
  <si>
    <t>1042_Claude</t>
  </si>
  <si>
    <t>1049_Patrice</t>
  </si>
  <si>
    <t>1061_Debbie</t>
  </si>
  <si>
    <t>1064_Nathalie</t>
  </si>
  <si>
    <t>1132_Michel</t>
  </si>
  <si>
    <t>1133_Andrei</t>
  </si>
  <si>
    <t>1134_Bob</t>
  </si>
  <si>
    <t>1135_Mounkaila</t>
  </si>
  <si>
    <t>1141_Ahmed</t>
  </si>
  <si>
    <t>1142_Arnauld</t>
  </si>
  <si>
    <t>1144_Moctar</t>
  </si>
  <si>
    <t>1167_Hakim</t>
  </si>
  <si>
    <t>1168_Clifford</t>
  </si>
  <si>
    <t>1173_Moubarak</t>
  </si>
  <si>
    <t>1193_Alain</t>
  </si>
  <si>
    <t>1212_Matt</t>
  </si>
  <si>
    <t>1216_Ebenezer</t>
  </si>
  <si>
    <t>1219_Amadou</t>
  </si>
  <si>
    <t>1228_Dini</t>
  </si>
  <si>
    <t>1233_Emerson</t>
  </si>
  <si>
    <t>1246_Daniel</t>
  </si>
  <si>
    <t>1262_Ismael</t>
  </si>
  <si>
    <t>1266_Iris</t>
  </si>
  <si>
    <t>1270_Manasse</t>
  </si>
  <si>
    <t>1279_Mihai</t>
  </si>
  <si>
    <t>1280_Ketsia</t>
  </si>
  <si>
    <t>1281_Abdoulkader</t>
  </si>
  <si>
    <t>1282_Alex</t>
  </si>
  <si>
    <t>1283_Blaise</t>
  </si>
  <si>
    <t>1299_Jessica</t>
  </si>
  <si>
    <t>1147_Steve</t>
  </si>
  <si>
    <t>1153_Nicolas</t>
  </si>
  <si>
    <t>ICE_AGENT</t>
  </si>
  <si>
    <t>1024_DanD</t>
  </si>
  <si>
    <t>1029_J-F</t>
  </si>
  <si>
    <t>1031_LucL</t>
  </si>
  <si>
    <t>1048_Donald</t>
  </si>
  <si>
    <t>1060_Andre</t>
  </si>
  <si>
    <t>1122_Cy</t>
  </si>
  <si>
    <t>1153_Nicholas</t>
  </si>
  <si>
    <t>1163_Nahid</t>
  </si>
  <si>
    <t>1169_Michael</t>
  </si>
  <si>
    <t>1190_WessElmi</t>
  </si>
  <si>
    <t>1194_WillyBlaise</t>
  </si>
  <si>
    <t>1200_Ahmed</t>
  </si>
  <si>
    <t>1213_Dan</t>
  </si>
  <si>
    <t>1221_Justin</t>
  </si>
  <si>
    <t>1247_Christopher</t>
  </si>
  <si>
    <t>1249_Janice</t>
  </si>
  <si>
    <t>1259_Christian</t>
  </si>
  <si>
    <t>1263_Mohamed</t>
  </si>
  <si>
    <t>1264_Japhet</t>
  </si>
  <si>
    <t>1275_LucP</t>
  </si>
  <si>
    <t>1289_LucT</t>
  </si>
  <si>
    <t>1290_Fidèle</t>
  </si>
  <si>
    <t>1293_PolaNicole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</si>
</sst>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EBCBC"/>
        <bgColor indexed="64"/>
      </patternFill>
    </fill>
    <fill>
      <patternFill patternType="solid">
        <fgColor theme="7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ck">
        <color theme="8" tint="-0.24994659260841701"/>
      </left>
      <right style="thick">
        <color theme="8" tint="-0.24994659260841701"/>
      </right>
      <top style="thick">
        <color theme="8" tint="-0.24994659260841701"/>
      </top>
      <bottom/>
      <diagonal/>
    </border>
    <border>
      <left style="thick">
        <color theme="8" tint="-0.24994659260841701"/>
      </left>
      <right style="thick">
        <color theme="8" tint="-0.2499465926084170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ck">
        <color theme="8" tint="-0.24994659260841701"/>
      </left>
      <right style="thick">
        <color theme="8" tint="-0.24994659260841701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0" fillId="2" borderId="0" xfId="0" applyFill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1" fillId="4" borderId="4" xfId="0" applyFont="1" applyFill="1" applyBorder="1"/>
    <xf numFmtId="0" fontId="0" fillId="4" borderId="0" xfId="0" applyFill="1" applyBorder="1"/>
    <xf numFmtId="0" fontId="0" fillId="6" borderId="3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0" fontId="0" fillId="3" borderId="0" xfId="0" applyFill="1" applyBorder="1"/>
    <xf numFmtId="0" fontId="0" fillId="6" borderId="0" xfId="0" applyFill="1" applyBorder="1"/>
    <xf numFmtId="0" fontId="0" fillId="7" borderId="0" xfId="0" applyFill="1" applyBorder="1"/>
    <xf numFmtId="0" fontId="0" fillId="5" borderId="8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1" fontId="0" fillId="3" borderId="7" xfId="0" applyNumberFormat="1" applyFill="1" applyBorder="1" applyAlignment="1">
      <alignment horizontal="center"/>
    </xf>
    <xf numFmtId="9" fontId="0" fillId="8" borderId="6" xfId="0" applyNumberForma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9" fontId="0" fillId="5" borderId="5" xfId="0" applyNumberFormat="1" applyFill="1" applyBorder="1" applyAlignment="1">
      <alignment horizontal="center"/>
    </xf>
    <xf numFmtId="0" fontId="0" fillId="2" borderId="3" xfId="0" applyFill="1" applyBorder="1" applyAlignment="1">
      <alignment horizontal="left"/>
    </xf>
    <xf numFmtId="0" fontId="0" fillId="2" borderId="3" xfId="0" applyFill="1" applyBorder="1" applyAlignment="1">
      <alignment horizontal="center"/>
    </xf>
    <xf numFmtId="9" fontId="0" fillId="2" borderId="3" xfId="0" applyNumberForma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2" fontId="0" fillId="2" borderId="3" xfId="0" applyNumberFormat="1" applyFill="1" applyBorder="1" applyAlignment="1">
      <alignment horizontal="center"/>
    </xf>
    <xf numFmtId="9" fontId="0" fillId="3" borderId="3" xfId="0" applyNumberFormat="1" applyFill="1" applyBorder="1" applyAlignment="1">
      <alignment horizontal="center"/>
    </xf>
    <xf numFmtId="0" fontId="0" fillId="7" borderId="3" xfId="0" applyNumberFormat="1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0" borderId="9" xfId="0" applyBorder="1"/>
    <xf numFmtId="0" fontId="0" fillId="2" borderId="10" xfId="0" applyFill="1" applyBorder="1" applyAlignment="1">
      <alignment horizontal="left"/>
    </xf>
    <xf numFmtId="0" fontId="0" fillId="5" borderId="11" xfId="0" applyFill="1" applyBorder="1" applyAlignment="1">
      <alignment horizontal="center"/>
    </xf>
    <xf numFmtId="0" fontId="0" fillId="0" borderId="3" xfId="0" applyBorder="1"/>
    <xf numFmtId="0" fontId="0" fillId="4" borderId="12" xfId="0" applyFill="1" applyBorder="1" applyAlignment="1">
      <alignment horizontal="center"/>
    </xf>
    <xf numFmtId="9" fontId="0" fillId="3" borderId="13" xfId="0" applyNumberFormat="1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7" borderId="13" xfId="0" applyNumberFormat="1" applyFill="1" applyBorder="1" applyAlignment="1">
      <alignment horizontal="center"/>
    </xf>
    <xf numFmtId="0" fontId="2" fillId="6" borderId="14" xfId="0" applyFont="1" applyFill="1" applyBorder="1" applyAlignment="1">
      <alignment horizontal="center"/>
    </xf>
    <xf numFmtId="9" fontId="3" fillId="3" borderId="15" xfId="0" applyNumberFormat="1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3" fillId="6" borderId="15" xfId="0" applyFont="1" applyFill="1" applyBorder="1" applyAlignment="1">
      <alignment horizontal="center"/>
    </xf>
    <xf numFmtId="0" fontId="3" fillId="7" borderId="15" xfId="0" applyNumberFormat="1" applyFont="1" applyFill="1" applyBorder="1" applyAlignment="1">
      <alignment horizontal="center"/>
    </xf>
    <xf numFmtId="0" fontId="0" fillId="6" borderId="16" xfId="0" applyFill="1" applyBorder="1"/>
    <xf numFmtId="9" fontId="0" fillId="3" borderId="17" xfId="0" applyNumberFormat="1" applyFill="1" applyBorder="1" applyAlignment="1">
      <alignment horizontal="center"/>
    </xf>
    <xf numFmtId="9" fontId="0" fillId="3" borderId="18" xfId="0" applyNumberFormat="1" applyFill="1" applyBorder="1" applyAlignment="1">
      <alignment horizontal="center"/>
    </xf>
    <xf numFmtId="9" fontId="3" fillId="3" borderId="19" xfId="0" applyNumberFormat="1" applyFont="1" applyFill="1" applyBorder="1" applyAlignment="1">
      <alignment horizontal="center"/>
    </xf>
    <xf numFmtId="0" fontId="0" fillId="0" borderId="16" xfId="0" applyBorder="1"/>
  </cellXfs>
  <cellStyles count="1">
    <cellStyle name="Normal" xfId="0" builtinId="0"/>
  </cellStyles>
  <dxfs count="679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5852F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35852F"/>
      <color rgb="FFEEBCBC"/>
      <color rgb="FFFFCCCC"/>
      <color rgb="FFFF0101"/>
      <color rgb="FFE8E1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96"/>
  <sheetViews>
    <sheetView workbookViewId="0">
      <selection activeCell="C165" sqref="C165"/>
    </sheetView>
  </sheetViews>
  <sheetFormatPr defaultRowHeight="14.4" x14ac:dyDescent="0.3"/>
  <cols>
    <col min="1" max="1" width="22.33203125" bestFit="1" customWidth="1"/>
    <col min="2" max="2" width="11.109375" style="35" bestFit="1" customWidth="1"/>
    <col min="3" max="3" width="7.5546875" style="35" bestFit="1" customWidth="1"/>
    <col min="4" max="4" width="9.109375" style="35" bestFit="1" customWidth="1"/>
    <col min="5" max="5" width="10.21875" style="35" bestFit="1" customWidth="1"/>
    <col min="6" max="6" width="9.21875" style="35" bestFit="1" customWidth="1"/>
    <col min="7" max="7" width="11.5546875" style="35" bestFit="1" customWidth="1"/>
    <col min="8" max="9" width="11.6640625" style="35" bestFit="1" customWidth="1"/>
    <col min="10" max="10" width="12.88671875" style="35" bestFit="1" customWidth="1"/>
    <col min="11" max="11" width="11.44140625" style="35" bestFit="1" customWidth="1"/>
    <col min="12" max="12" width="11.21875" style="35" bestFit="1" customWidth="1"/>
    <col min="13" max="13" width="9.21875" style="35" bestFit="1" customWidth="1"/>
    <col min="14" max="14" width="14.6640625" style="35" bestFit="1" customWidth="1"/>
    <col min="15" max="15" width="11.6640625" style="35" bestFit="1" customWidth="1"/>
    <col min="16" max="16" width="12.21875" style="35" bestFit="1" customWidth="1"/>
    <col min="17" max="17" width="12" style="35" bestFit="1" customWidth="1"/>
    <col min="18" max="18" width="10.44140625" style="35" bestFit="1" customWidth="1"/>
    <col min="19" max="19" width="12" style="35" bestFit="1" customWidth="1"/>
    <col min="20" max="20" width="11.109375" style="35" bestFit="1" customWidth="1"/>
    <col min="21" max="21" width="12.109375" style="35" bestFit="1" customWidth="1"/>
    <col min="22" max="22" width="14.44140625" style="35" bestFit="1" customWidth="1"/>
    <col min="23" max="25" width="10" style="35" bestFit="1" customWidth="1"/>
    <col min="26" max="26" width="13.5546875" style="35" bestFit="1" customWidth="1"/>
    <col min="27" max="27" width="12.77734375" style="35" bestFit="1" customWidth="1"/>
    <col min="28" max="28" width="9.109375" style="35" bestFit="1" customWidth="1"/>
    <col min="29" max="29" width="13.21875" style="35" bestFit="1" customWidth="1"/>
    <col min="30" max="30" width="11.109375" style="35" bestFit="1" customWidth="1"/>
    <col min="31" max="31" width="11.33203125" style="35" bestFit="1" customWidth="1"/>
    <col min="32" max="32" width="8.44140625" style="35" bestFit="1" customWidth="1"/>
    <col min="33" max="33" width="13.33203125" style="35" bestFit="1" customWidth="1"/>
    <col min="34" max="34" width="10.5546875" style="35" bestFit="1" customWidth="1"/>
    <col min="35" max="35" width="10.88671875" style="35" bestFit="1" customWidth="1"/>
    <col min="36" max="36" width="16.33203125" style="35" bestFit="1" customWidth="1"/>
    <col min="37" max="37" width="9.44140625" style="35" bestFit="1" customWidth="1"/>
    <col min="38" max="39" width="10.77734375" style="35" bestFit="1" customWidth="1"/>
    <col min="40" max="40" width="9.5546875" style="35" bestFit="1" customWidth="1"/>
    <col min="41" max="41" width="11.5546875" style="35" bestFit="1" customWidth="1"/>
    <col min="42" max="43" width="9.33203125" style="35" bestFit="1" customWidth="1"/>
    <col min="44" max="44" width="21.88671875" bestFit="1" customWidth="1"/>
  </cols>
  <sheetData>
    <row r="1" spans="1:44" s="32" customFormat="1" ht="15" thickBot="1" x14ac:dyDescent="0.35">
      <c r="A1" s="32" t="s">
        <v>0</v>
      </c>
      <c r="B1" s="33" t="s">
        <v>35</v>
      </c>
      <c r="C1" s="33" t="s">
        <v>73</v>
      </c>
      <c r="D1" s="33" t="s">
        <v>36</v>
      </c>
      <c r="E1" s="33" t="s">
        <v>37</v>
      </c>
      <c r="F1" s="33" t="s">
        <v>38</v>
      </c>
      <c r="G1" s="33" t="s">
        <v>39</v>
      </c>
      <c r="H1" s="33" t="s">
        <v>40</v>
      </c>
      <c r="I1" s="33" t="s">
        <v>41</v>
      </c>
      <c r="J1" s="33" t="s">
        <v>42</v>
      </c>
      <c r="K1" s="33" t="s">
        <v>43</v>
      </c>
      <c r="L1" s="33" t="s">
        <v>44</v>
      </c>
      <c r="M1" s="33" t="s">
        <v>45</v>
      </c>
      <c r="N1" s="33" t="s">
        <v>46</v>
      </c>
      <c r="O1" s="33" t="s">
        <v>47</v>
      </c>
      <c r="P1" s="33" t="s">
        <v>48</v>
      </c>
      <c r="Q1" s="33" t="s">
        <v>49</v>
      </c>
      <c r="R1" s="33" t="s">
        <v>69</v>
      </c>
      <c r="S1" s="33" t="s">
        <v>78</v>
      </c>
      <c r="T1" s="33" t="s">
        <v>50</v>
      </c>
      <c r="U1" s="33" t="s">
        <v>51</v>
      </c>
      <c r="V1" s="33" t="s">
        <v>52</v>
      </c>
      <c r="W1" s="33" t="s">
        <v>53</v>
      </c>
      <c r="X1" s="33" t="s">
        <v>82</v>
      </c>
      <c r="Y1" s="33" t="s">
        <v>54</v>
      </c>
      <c r="Z1" s="33" t="s">
        <v>55</v>
      </c>
      <c r="AA1" s="33" t="s">
        <v>56</v>
      </c>
      <c r="AB1" s="33" t="s">
        <v>57</v>
      </c>
      <c r="AC1" s="33" t="s">
        <v>58</v>
      </c>
      <c r="AD1" s="33" t="s">
        <v>59</v>
      </c>
      <c r="AE1" s="33" t="s">
        <v>60</v>
      </c>
      <c r="AF1" s="33" t="s">
        <v>61</v>
      </c>
      <c r="AG1" s="33" t="s">
        <v>62</v>
      </c>
      <c r="AH1" s="33" t="s">
        <v>63</v>
      </c>
      <c r="AI1" s="33" t="s">
        <v>64</v>
      </c>
      <c r="AJ1" s="33" t="s">
        <v>64</v>
      </c>
      <c r="AK1" s="33" t="s">
        <v>66</v>
      </c>
      <c r="AL1" s="33" t="s">
        <v>67</v>
      </c>
      <c r="AM1" s="33" t="s">
        <v>93</v>
      </c>
      <c r="AN1" s="33" t="s">
        <v>94</v>
      </c>
      <c r="AO1" s="33" t="s">
        <v>68</v>
      </c>
      <c r="AP1" s="33" t="s">
        <v>71</v>
      </c>
      <c r="AQ1" s="33" t="s">
        <v>71</v>
      </c>
      <c r="AR1" s="34" t="s">
        <v>7</v>
      </c>
    </row>
    <row r="2" spans="1:44" ht="15" thickTop="1" x14ac:dyDescent="0.3">
      <c r="A2" s="3" t="s">
        <v>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18">
        <f>SUM(B2:AQ2)</f>
        <v>0</v>
      </c>
    </row>
    <row r="3" spans="1:44" x14ac:dyDescent="0.3">
      <c r="A3" s="1" t="s">
        <v>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18"/>
    </row>
    <row r="4" spans="1:44" x14ac:dyDescent="0.3">
      <c r="A4" s="2" t="s">
        <v>27</v>
      </c>
      <c r="B4" s="25" t="s">
        <v>29</v>
      </c>
      <c r="C4" s="25" t="s">
        <v>29</v>
      </c>
      <c r="D4" s="25" t="s">
        <v>29</v>
      </c>
      <c r="E4" s="25" t="s">
        <v>29</v>
      </c>
      <c r="F4" s="25" t="s">
        <v>29</v>
      </c>
      <c r="G4" s="25" t="s">
        <v>29</v>
      </c>
      <c r="H4" s="25" t="s">
        <v>29</v>
      </c>
      <c r="I4" s="25" t="s">
        <v>29</v>
      </c>
      <c r="J4" s="25" t="s">
        <v>29</v>
      </c>
      <c r="K4" s="25" t="s">
        <v>29</v>
      </c>
      <c r="L4" s="25" t="s">
        <v>29</v>
      </c>
      <c r="M4" s="25" t="s">
        <v>29</v>
      </c>
      <c r="N4" s="25" t="s">
        <v>29</v>
      </c>
      <c r="O4" s="25" t="s">
        <v>29</v>
      </c>
      <c r="P4" s="25" t="s">
        <v>29</v>
      </c>
      <c r="Q4" s="25" t="s">
        <v>29</v>
      </c>
      <c r="R4" s="25" t="s">
        <v>29</v>
      </c>
      <c r="S4" s="25" t="s">
        <v>29</v>
      </c>
      <c r="T4" s="25" t="s">
        <v>29</v>
      </c>
      <c r="U4" s="25" t="s">
        <v>29</v>
      </c>
      <c r="V4" s="25" t="s">
        <v>29</v>
      </c>
      <c r="W4" s="25" t="s">
        <v>29</v>
      </c>
      <c r="X4" s="25" t="s">
        <v>29</v>
      </c>
      <c r="Y4" s="25" t="s">
        <v>29</v>
      </c>
      <c r="Z4" s="25" t="s">
        <v>29</v>
      </c>
      <c r="AA4" s="25" t="s">
        <v>29</v>
      </c>
      <c r="AB4" s="25" t="s">
        <v>29</v>
      </c>
      <c r="AC4" s="25" t="s">
        <v>29</v>
      </c>
      <c r="AD4" s="25" t="s">
        <v>29</v>
      </c>
      <c r="AE4" s="25" t="s">
        <v>29</v>
      </c>
      <c r="AF4" s="25" t="s">
        <v>29</v>
      </c>
      <c r="AG4" s="25" t="s">
        <v>29</v>
      </c>
      <c r="AH4" s="25" t="s">
        <v>29</v>
      </c>
      <c r="AI4" s="25" t="s">
        <v>29</v>
      </c>
      <c r="AJ4" s="25" t="s">
        <v>29</v>
      </c>
      <c r="AK4" s="25" t="s">
        <v>29</v>
      </c>
      <c r="AL4" s="25" t="s">
        <v>29</v>
      </c>
      <c r="AM4" s="25" t="s">
        <v>29</v>
      </c>
      <c r="AN4" s="25" t="s">
        <v>29</v>
      </c>
      <c r="AO4" s="25" t="s">
        <v>29</v>
      </c>
      <c r="AP4" s="25" t="s">
        <v>29</v>
      </c>
      <c r="AQ4" s="25" t="s">
        <v>29</v>
      </c>
      <c r="AR4" s="18"/>
    </row>
    <row r="5" spans="1:44" x14ac:dyDescent="0.3">
      <c r="A5" t="str">
        <f>CONCATENATE(A3, " ", A4," 1")</f>
        <v>Call January 1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9" t="str">
        <f>IFERROR(AVERAGE(B5:AQ5),"AGENTS AVERAGE CALL 1")</f>
        <v>AGENTS AVERAGE CALL 1</v>
      </c>
    </row>
    <row r="6" spans="1:44" x14ac:dyDescent="0.3">
      <c r="A6" t="str">
        <f>CONCATENATE(A3, " ", A4," 2")</f>
        <v>Call January 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9" t="str">
        <f>IFERROR(AVERAGE(B6:AQ6),"AGENTS AVERAGE CALL 2")</f>
        <v>AGENTS AVERAGE CALL 2</v>
      </c>
    </row>
    <row r="7" spans="1:44" x14ac:dyDescent="0.3">
      <c r="A7" t="str">
        <f>CONCATENATE(A3, " ", A4," 3")</f>
        <v>Call January 3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9" t="str">
        <f>IFERROR(AVERAGE(B7:AQ7),"AGENTS AVERAGE CALL 3")</f>
        <v>AGENTS AVERAGE CALL 3</v>
      </c>
    </row>
    <row r="8" spans="1:44" x14ac:dyDescent="0.3">
      <c r="A8" t="str">
        <f>CONCATENATE(A3, " ", A4," 4")</f>
        <v>Call January 4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9" t="str">
        <f>IFERROR(AVERAGE(B8:AQ8),"AGENTS AVERAGE CALL 4")</f>
        <v>AGENTS AVERAGE CALL 4</v>
      </c>
    </row>
    <row r="9" spans="1:44" x14ac:dyDescent="0.3">
      <c r="A9" t="str">
        <f>CONCATENATE(A3, " ", A4," 5")</f>
        <v>Call January 5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9" t="str">
        <f>IFERROR(AVERAGE(B9:AQ9),"AGENTS AVERAGE CALL 5")</f>
        <v>AGENTS AVERAGE CALL 5</v>
      </c>
    </row>
    <row r="10" spans="1:44" x14ac:dyDescent="0.3">
      <c r="A10" s="1" t="str">
        <f>CONCATENATE(A4, " ", A3, " Total Avg")</f>
        <v>January Call Total Avg</v>
      </c>
      <c r="B10" s="26" t="str">
        <f t="shared" ref="B10:AQ10" si="0">IFERROR(IFERROR(AVERAGE(B5:B9),"")/100,"")</f>
        <v/>
      </c>
      <c r="C10" s="26" t="str">
        <f t="shared" si="0"/>
        <v/>
      </c>
      <c r="D10" s="26" t="str">
        <f t="shared" si="0"/>
        <v/>
      </c>
      <c r="E10" s="26" t="str">
        <f t="shared" si="0"/>
        <v/>
      </c>
      <c r="F10" s="26" t="str">
        <f t="shared" si="0"/>
        <v/>
      </c>
      <c r="G10" s="26" t="str">
        <f t="shared" si="0"/>
        <v/>
      </c>
      <c r="H10" s="26" t="str">
        <f t="shared" si="0"/>
        <v/>
      </c>
      <c r="I10" s="26" t="str">
        <f t="shared" si="0"/>
        <v/>
      </c>
      <c r="J10" s="26" t="str">
        <f t="shared" si="0"/>
        <v/>
      </c>
      <c r="K10" s="26" t="str">
        <f t="shared" si="0"/>
        <v/>
      </c>
      <c r="L10" s="26" t="str">
        <f t="shared" si="0"/>
        <v/>
      </c>
      <c r="M10" s="26" t="str">
        <f t="shared" si="0"/>
        <v/>
      </c>
      <c r="N10" s="26" t="str">
        <f t="shared" si="0"/>
        <v/>
      </c>
      <c r="O10" s="26" t="str">
        <f t="shared" si="0"/>
        <v/>
      </c>
      <c r="P10" s="26" t="str">
        <f t="shared" si="0"/>
        <v/>
      </c>
      <c r="Q10" s="26" t="str">
        <f t="shared" si="0"/>
        <v/>
      </c>
      <c r="R10" s="26" t="str">
        <f t="shared" si="0"/>
        <v/>
      </c>
      <c r="S10" s="26" t="str">
        <f t="shared" si="0"/>
        <v/>
      </c>
      <c r="T10" s="26" t="str">
        <f t="shared" si="0"/>
        <v/>
      </c>
      <c r="U10" s="26" t="str">
        <f t="shared" si="0"/>
        <v/>
      </c>
      <c r="V10" s="26" t="str">
        <f t="shared" si="0"/>
        <v/>
      </c>
      <c r="W10" s="26" t="str">
        <f t="shared" si="0"/>
        <v/>
      </c>
      <c r="X10" s="26" t="str">
        <f t="shared" si="0"/>
        <v/>
      </c>
      <c r="Y10" s="26" t="str">
        <f t="shared" si="0"/>
        <v/>
      </c>
      <c r="Z10" s="26" t="str">
        <f t="shared" si="0"/>
        <v/>
      </c>
      <c r="AA10" s="26" t="str">
        <f t="shared" si="0"/>
        <v/>
      </c>
      <c r="AB10" s="26" t="str">
        <f t="shared" si="0"/>
        <v/>
      </c>
      <c r="AC10" s="26" t="str">
        <f t="shared" si="0"/>
        <v/>
      </c>
      <c r="AD10" s="26" t="str">
        <f t="shared" si="0"/>
        <v/>
      </c>
      <c r="AE10" s="26" t="str">
        <f t="shared" si="0"/>
        <v/>
      </c>
      <c r="AF10" s="26" t="str">
        <f t="shared" si="0"/>
        <v/>
      </c>
      <c r="AG10" s="26" t="str">
        <f t="shared" si="0"/>
        <v/>
      </c>
      <c r="AH10" s="26" t="str">
        <f t="shared" si="0"/>
        <v/>
      </c>
      <c r="AI10" s="26" t="str">
        <f t="shared" si="0"/>
        <v/>
      </c>
      <c r="AJ10" s="26" t="str">
        <f t="shared" si="0"/>
        <v/>
      </c>
      <c r="AK10" s="26" t="str">
        <f t="shared" si="0"/>
        <v/>
      </c>
      <c r="AL10" s="26" t="str">
        <f t="shared" si="0"/>
        <v/>
      </c>
      <c r="AM10" s="26" t="str">
        <f t="shared" si="0"/>
        <v/>
      </c>
      <c r="AN10" s="26" t="str">
        <f t="shared" si="0"/>
        <v/>
      </c>
      <c r="AO10" s="26" t="str">
        <f t="shared" si="0"/>
        <v/>
      </c>
      <c r="AP10" s="26" t="str">
        <f t="shared" si="0"/>
        <v/>
      </c>
      <c r="AQ10" s="26" t="str">
        <f t="shared" si="0"/>
        <v/>
      </c>
      <c r="AR10" s="20" t="str">
        <f>IFERROR(IFERROR(AVERAGE(AR5:AR9),"AVERAGE OF AVERAGES")/100,"AVERAGE OF AVERAGES")</f>
        <v>AVERAGE OF AVERAGES</v>
      </c>
    </row>
    <row r="11" spans="1:44" x14ac:dyDescent="0.3">
      <c r="A11" s="4" t="s">
        <v>3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17"/>
    </row>
    <row r="12" spans="1:44" x14ac:dyDescent="0.3">
      <c r="A12" s="3" t="s">
        <v>5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21">
        <f>SUM(B12:AQ12)</f>
        <v>0</v>
      </c>
    </row>
    <row r="13" spans="1:44" x14ac:dyDescent="0.3">
      <c r="A13" s="3" t="s">
        <v>6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22">
        <f>SUM(B13:AQ13)</f>
        <v>0</v>
      </c>
    </row>
    <row r="14" spans="1:44" ht="15" thickBot="1" x14ac:dyDescent="0.35"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3" t="str">
        <f>IFERROR(AR12/(AR12+AR13),"")</f>
        <v/>
      </c>
    </row>
    <row r="15" spans="1:44" hidden="1" x14ac:dyDescent="0.3">
      <c r="A15" s="3" t="s">
        <v>9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18">
        <f>SUM(B15:AQ15)</f>
        <v>0</v>
      </c>
    </row>
    <row r="16" spans="1:44" hidden="1" x14ac:dyDescent="0.3">
      <c r="A16" s="1" t="s">
        <v>4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18"/>
    </row>
    <row r="17" spans="1:44" hidden="1" x14ac:dyDescent="0.3">
      <c r="A17" s="2" t="s">
        <v>28</v>
      </c>
      <c r="B17" s="25" t="s">
        <v>30</v>
      </c>
      <c r="C17" s="25" t="s">
        <v>30</v>
      </c>
      <c r="D17" s="25" t="s">
        <v>30</v>
      </c>
      <c r="E17" s="25" t="s">
        <v>30</v>
      </c>
      <c r="F17" s="25" t="s">
        <v>30</v>
      </c>
      <c r="G17" s="25" t="s">
        <v>30</v>
      </c>
      <c r="H17" s="25" t="s">
        <v>30</v>
      </c>
      <c r="I17" s="25" t="s">
        <v>30</v>
      </c>
      <c r="J17" s="25" t="s">
        <v>30</v>
      </c>
      <c r="K17" s="25" t="s">
        <v>30</v>
      </c>
      <c r="L17" s="25" t="s">
        <v>30</v>
      </c>
      <c r="M17" s="25" t="s">
        <v>30</v>
      </c>
      <c r="N17" s="25" t="s">
        <v>30</v>
      </c>
      <c r="O17" s="25" t="s">
        <v>30</v>
      </c>
      <c r="P17" s="25" t="s">
        <v>30</v>
      </c>
      <c r="Q17" s="25" t="s">
        <v>30</v>
      </c>
      <c r="R17" s="25" t="s">
        <v>30</v>
      </c>
      <c r="S17" s="25" t="s">
        <v>30</v>
      </c>
      <c r="T17" s="25" t="s">
        <v>30</v>
      </c>
      <c r="U17" s="25" t="s">
        <v>30</v>
      </c>
      <c r="V17" s="25" t="s">
        <v>30</v>
      </c>
      <c r="W17" s="25" t="s">
        <v>30</v>
      </c>
      <c r="X17" s="25" t="s">
        <v>30</v>
      </c>
      <c r="Y17" s="25" t="s">
        <v>30</v>
      </c>
      <c r="Z17" s="25" t="s">
        <v>30</v>
      </c>
      <c r="AA17" s="25" t="s">
        <v>30</v>
      </c>
      <c r="AB17" s="25" t="s">
        <v>30</v>
      </c>
      <c r="AC17" s="25" t="s">
        <v>30</v>
      </c>
      <c r="AD17" s="25" t="s">
        <v>30</v>
      </c>
      <c r="AE17" s="25" t="s">
        <v>30</v>
      </c>
      <c r="AF17" s="25" t="s">
        <v>30</v>
      </c>
      <c r="AG17" s="25" t="s">
        <v>30</v>
      </c>
      <c r="AH17" s="25" t="s">
        <v>30</v>
      </c>
      <c r="AI17" s="25" t="s">
        <v>30</v>
      </c>
      <c r="AJ17" s="25" t="s">
        <v>30</v>
      </c>
      <c r="AK17" s="25" t="s">
        <v>30</v>
      </c>
      <c r="AL17" s="25" t="s">
        <v>30</v>
      </c>
      <c r="AM17" s="25" t="s">
        <v>30</v>
      </c>
      <c r="AN17" s="25" t="s">
        <v>30</v>
      </c>
      <c r="AO17" s="25" t="s">
        <v>30</v>
      </c>
      <c r="AP17" s="25" t="s">
        <v>30</v>
      </c>
      <c r="AQ17" s="25" t="s">
        <v>30</v>
      </c>
      <c r="AR17" s="18"/>
    </row>
    <row r="18" spans="1:44" hidden="1" x14ac:dyDescent="0.3">
      <c r="A18" t="str">
        <f>CONCATENATE(A16, " ", A17," 1")</f>
        <v>Call February 1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9" t="str">
        <f>IFERROR(AVERAGE(B18:AQ18),"AGENTS AVERAGE CALL 1")</f>
        <v>AGENTS AVERAGE CALL 1</v>
      </c>
    </row>
    <row r="19" spans="1:44" hidden="1" x14ac:dyDescent="0.3">
      <c r="A19" t="str">
        <f>CONCATENATE(A16, " ", A17," 2")</f>
        <v>Call February 2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9" t="str">
        <f>IFERROR(AVERAGE(B19:AQ19),"AGENTS AVERAGE CALL 2")</f>
        <v>AGENTS AVERAGE CALL 2</v>
      </c>
    </row>
    <row r="20" spans="1:44" hidden="1" x14ac:dyDescent="0.3">
      <c r="A20" t="str">
        <f>CONCATENATE(A16, " ", A17," 3")</f>
        <v>Call February 3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9" t="str">
        <f>IFERROR(AVERAGE(B20:AQ20),"AGENTS AVERAGE CALL 3")</f>
        <v>AGENTS AVERAGE CALL 3</v>
      </c>
    </row>
    <row r="21" spans="1:44" hidden="1" x14ac:dyDescent="0.3">
      <c r="A21" t="str">
        <f>CONCATENATE(A16, " ", A17," 4")</f>
        <v>Call February 4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9" t="str">
        <f>IFERROR(AVERAGE(B21:AQ21),"AGENTS AVERAGE CALL 4")</f>
        <v>AGENTS AVERAGE CALL 4</v>
      </c>
    </row>
    <row r="22" spans="1:44" hidden="1" x14ac:dyDescent="0.3">
      <c r="A22" t="str">
        <f>CONCATENATE(A16, " ", A17," 5")</f>
        <v>Call February 5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9" t="str">
        <f>IFERROR(AVERAGE(B22:AQ22),"AGENTS AVERAGE CALL 5")</f>
        <v>AGENTS AVERAGE CALL 5</v>
      </c>
    </row>
    <row r="23" spans="1:44" hidden="1" x14ac:dyDescent="0.3">
      <c r="A23" s="1" t="str">
        <f>CONCATENATE(A17, " ", A16, " Total Avg")</f>
        <v>February Call Total Avg</v>
      </c>
      <c r="B23" s="26" t="str">
        <f t="shared" ref="B23:AQ23" si="1">IFERROR(IFERROR(AVERAGE(B18:B22),"")/100,"")</f>
        <v/>
      </c>
      <c r="C23" s="26" t="str">
        <f t="shared" si="1"/>
        <v/>
      </c>
      <c r="D23" s="26" t="str">
        <f t="shared" si="1"/>
        <v/>
      </c>
      <c r="E23" s="26" t="str">
        <f t="shared" si="1"/>
        <v/>
      </c>
      <c r="F23" s="26" t="str">
        <f t="shared" si="1"/>
        <v/>
      </c>
      <c r="G23" s="26" t="str">
        <f t="shared" si="1"/>
        <v/>
      </c>
      <c r="H23" s="26" t="str">
        <f t="shared" si="1"/>
        <v/>
      </c>
      <c r="I23" s="26" t="str">
        <f t="shared" si="1"/>
        <v/>
      </c>
      <c r="J23" s="26" t="str">
        <f t="shared" si="1"/>
        <v/>
      </c>
      <c r="K23" s="26" t="str">
        <f t="shared" si="1"/>
        <v/>
      </c>
      <c r="L23" s="26" t="str">
        <f t="shared" si="1"/>
        <v/>
      </c>
      <c r="M23" s="26" t="str">
        <f t="shared" si="1"/>
        <v/>
      </c>
      <c r="N23" s="26" t="str">
        <f t="shared" si="1"/>
        <v/>
      </c>
      <c r="O23" s="26" t="str">
        <f t="shared" si="1"/>
        <v/>
      </c>
      <c r="P23" s="26" t="str">
        <f t="shared" si="1"/>
        <v/>
      </c>
      <c r="Q23" s="26" t="str">
        <f t="shared" si="1"/>
        <v/>
      </c>
      <c r="R23" s="26" t="str">
        <f t="shared" si="1"/>
        <v/>
      </c>
      <c r="S23" s="26" t="str">
        <f t="shared" si="1"/>
        <v/>
      </c>
      <c r="T23" s="26" t="str">
        <f t="shared" si="1"/>
        <v/>
      </c>
      <c r="U23" s="26" t="str">
        <f t="shared" si="1"/>
        <v/>
      </c>
      <c r="V23" s="26" t="str">
        <f t="shared" si="1"/>
        <v/>
      </c>
      <c r="W23" s="26" t="str">
        <f t="shared" si="1"/>
        <v/>
      </c>
      <c r="X23" s="26" t="str">
        <f t="shared" si="1"/>
        <v/>
      </c>
      <c r="Y23" s="26" t="str">
        <f t="shared" si="1"/>
        <v/>
      </c>
      <c r="Z23" s="26" t="str">
        <f t="shared" si="1"/>
        <v/>
      </c>
      <c r="AA23" s="26" t="str">
        <f t="shared" si="1"/>
        <v/>
      </c>
      <c r="AB23" s="26" t="str">
        <f t="shared" si="1"/>
        <v/>
      </c>
      <c r="AC23" s="26" t="str">
        <f t="shared" si="1"/>
        <v/>
      </c>
      <c r="AD23" s="26" t="str">
        <f t="shared" si="1"/>
        <v/>
      </c>
      <c r="AE23" s="26" t="str">
        <f t="shared" si="1"/>
        <v/>
      </c>
      <c r="AF23" s="26" t="str">
        <f t="shared" si="1"/>
        <v/>
      </c>
      <c r="AG23" s="26" t="str">
        <f t="shared" si="1"/>
        <v/>
      </c>
      <c r="AH23" s="26" t="str">
        <f t="shared" si="1"/>
        <v/>
      </c>
      <c r="AI23" s="26" t="str">
        <f t="shared" si="1"/>
        <v/>
      </c>
      <c r="AJ23" s="26" t="str">
        <f t="shared" si="1"/>
        <v/>
      </c>
      <c r="AK23" s="26" t="str">
        <f t="shared" si="1"/>
        <v/>
      </c>
      <c r="AL23" s="26" t="str">
        <f t="shared" si="1"/>
        <v/>
      </c>
      <c r="AM23" s="26" t="str">
        <f t="shared" si="1"/>
        <v/>
      </c>
      <c r="AN23" s="26" t="str">
        <f t="shared" si="1"/>
        <v/>
      </c>
      <c r="AO23" s="26" t="str">
        <f t="shared" si="1"/>
        <v/>
      </c>
      <c r="AP23" s="26" t="str">
        <f t="shared" si="1"/>
        <v/>
      </c>
      <c r="AQ23" s="26" t="str">
        <f t="shared" si="1"/>
        <v/>
      </c>
      <c r="AR23" s="20" t="str">
        <f>IFERROR(IFERROR(AVERAGE(AR18:AR22),"AVERAGE OF AVERAGES")/100,"AVERAGE OF AVERAGES")</f>
        <v>AVERAGE OF AVERAGES</v>
      </c>
    </row>
    <row r="24" spans="1:44" hidden="1" x14ac:dyDescent="0.3">
      <c r="A24" s="4" t="s">
        <v>3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17"/>
    </row>
    <row r="25" spans="1:44" hidden="1" x14ac:dyDescent="0.3">
      <c r="A25" s="3" t="s">
        <v>5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21">
        <f>SUM(B25:AQ25)</f>
        <v>0</v>
      </c>
    </row>
    <row r="26" spans="1:44" hidden="1" x14ac:dyDescent="0.3">
      <c r="A26" s="3" t="s">
        <v>6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22">
        <f>SUM(B26:AQ26)</f>
        <v>0</v>
      </c>
    </row>
    <row r="27" spans="1:44" hidden="1" x14ac:dyDescent="0.3"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3" t="str">
        <f>IFERROR(AR25/(AR25+AR26),"")</f>
        <v/>
      </c>
    </row>
    <row r="28" spans="1:44" hidden="1" x14ac:dyDescent="0.3">
      <c r="A28" s="3" t="s">
        <v>9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18">
        <f>SUM(B28:AQ28)</f>
        <v>0</v>
      </c>
    </row>
    <row r="29" spans="1:44" hidden="1" x14ac:dyDescent="0.3">
      <c r="A29" s="1" t="s">
        <v>4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18"/>
    </row>
    <row r="30" spans="1:44" hidden="1" x14ac:dyDescent="0.3">
      <c r="A30" s="2" t="s">
        <v>31</v>
      </c>
      <c r="B30" s="25" t="s">
        <v>31</v>
      </c>
      <c r="C30" s="25" t="s">
        <v>31</v>
      </c>
      <c r="D30" s="25" t="s">
        <v>31</v>
      </c>
      <c r="E30" s="25" t="s">
        <v>31</v>
      </c>
      <c r="F30" s="25" t="s">
        <v>31</v>
      </c>
      <c r="G30" s="25" t="s">
        <v>31</v>
      </c>
      <c r="H30" s="25" t="s">
        <v>31</v>
      </c>
      <c r="I30" s="25" t="s">
        <v>31</v>
      </c>
      <c r="J30" s="25" t="s">
        <v>31</v>
      </c>
      <c r="K30" s="25" t="s">
        <v>31</v>
      </c>
      <c r="L30" s="25" t="s">
        <v>31</v>
      </c>
      <c r="M30" s="25" t="s">
        <v>31</v>
      </c>
      <c r="N30" s="25" t="s">
        <v>31</v>
      </c>
      <c r="O30" s="25" t="s">
        <v>31</v>
      </c>
      <c r="P30" s="25" t="s">
        <v>31</v>
      </c>
      <c r="Q30" s="25" t="s">
        <v>31</v>
      </c>
      <c r="R30" s="25" t="s">
        <v>31</v>
      </c>
      <c r="S30" s="25" t="s">
        <v>31</v>
      </c>
      <c r="T30" s="25" t="s">
        <v>31</v>
      </c>
      <c r="U30" s="25" t="s">
        <v>31</v>
      </c>
      <c r="V30" s="25" t="s">
        <v>31</v>
      </c>
      <c r="W30" s="25" t="s">
        <v>31</v>
      </c>
      <c r="X30" s="25" t="s">
        <v>31</v>
      </c>
      <c r="Y30" s="25" t="s">
        <v>31</v>
      </c>
      <c r="Z30" s="25" t="s">
        <v>31</v>
      </c>
      <c r="AA30" s="25" t="s">
        <v>31</v>
      </c>
      <c r="AB30" s="25" t="s">
        <v>31</v>
      </c>
      <c r="AC30" s="25" t="s">
        <v>31</v>
      </c>
      <c r="AD30" s="25" t="s">
        <v>31</v>
      </c>
      <c r="AE30" s="25" t="s">
        <v>31</v>
      </c>
      <c r="AF30" s="25" t="s">
        <v>31</v>
      </c>
      <c r="AG30" s="25" t="s">
        <v>31</v>
      </c>
      <c r="AH30" s="25" t="s">
        <v>31</v>
      </c>
      <c r="AI30" s="25" t="s">
        <v>31</v>
      </c>
      <c r="AJ30" s="25" t="s">
        <v>31</v>
      </c>
      <c r="AK30" s="25" t="s">
        <v>31</v>
      </c>
      <c r="AL30" s="25" t="s">
        <v>31</v>
      </c>
      <c r="AM30" s="25" t="s">
        <v>31</v>
      </c>
      <c r="AN30" s="25" t="s">
        <v>31</v>
      </c>
      <c r="AO30" s="25" t="s">
        <v>31</v>
      </c>
      <c r="AP30" s="25" t="s">
        <v>31</v>
      </c>
      <c r="AQ30" s="25" t="s">
        <v>31</v>
      </c>
      <c r="AR30" s="18"/>
    </row>
    <row r="31" spans="1:44" hidden="1" x14ac:dyDescent="0.3">
      <c r="A31" t="str">
        <f>CONCATENATE(A29, " ", A30," 1")</f>
        <v>Call March 1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9" t="str">
        <f>IFERROR(AVERAGE(B31:AQ31),"AGENTS AVERAGE CALL 1")</f>
        <v>AGENTS AVERAGE CALL 1</v>
      </c>
    </row>
    <row r="32" spans="1:44" hidden="1" x14ac:dyDescent="0.3">
      <c r="A32" t="str">
        <f>CONCATENATE(A29, " ", A30," 2")</f>
        <v>Call March 2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9" t="str">
        <f>IFERROR(AVERAGE(B32:AQ32),"AGENTS AVERAGE CALL 2")</f>
        <v>AGENTS AVERAGE CALL 2</v>
      </c>
    </row>
    <row r="33" spans="1:44" hidden="1" x14ac:dyDescent="0.3">
      <c r="A33" t="str">
        <f>CONCATENATE(A29, " ", A30," 3")</f>
        <v>Call March 3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9" t="str">
        <f>IFERROR(AVERAGE(B33:AQ33),"AGENTS AVERAGE CALL 3")</f>
        <v>AGENTS AVERAGE CALL 3</v>
      </c>
    </row>
    <row r="34" spans="1:44" hidden="1" x14ac:dyDescent="0.3">
      <c r="A34" t="str">
        <f>CONCATENATE(A29, " ", A30," 4")</f>
        <v>Call March 4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9" t="str">
        <f>IFERROR(AVERAGE(B34:AQ34),"AGENTS AVERAGE CALL 4")</f>
        <v>AGENTS AVERAGE CALL 4</v>
      </c>
    </row>
    <row r="35" spans="1:44" hidden="1" x14ac:dyDescent="0.3">
      <c r="A35" t="str">
        <f>CONCATENATE(A29, " ", A30," 5")</f>
        <v>Call March 5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9" t="str">
        <f>IFERROR(AVERAGE(B35:AQ35),"AGENTS AVERAGE CALL 5")</f>
        <v>AGENTS AVERAGE CALL 5</v>
      </c>
    </row>
    <row r="36" spans="1:44" hidden="1" x14ac:dyDescent="0.3">
      <c r="A36" s="1" t="str">
        <f>CONCATENATE(A30, " ", A29, " Total Avg")</f>
        <v>March Call Total Avg</v>
      </c>
      <c r="B36" s="26" t="str">
        <f t="shared" ref="B36:I36" si="2">IFERROR(IFERROR(AVERAGE(B31:B35),"")/100,"")</f>
        <v/>
      </c>
      <c r="C36" s="26" t="str">
        <f t="shared" si="2"/>
        <v/>
      </c>
      <c r="D36" s="26" t="str">
        <f t="shared" si="2"/>
        <v/>
      </c>
      <c r="E36" s="26" t="str">
        <f t="shared" si="2"/>
        <v/>
      </c>
      <c r="F36" s="26" t="str">
        <f t="shared" si="2"/>
        <v/>
      </c>
      <c r="G36" s="26" t="str">
        <f t="shared" si="2"/>
        <v/>
      </c>
      <c r="H36" s="26" t="str">
        <f t="shared" si="2"/>
        <v/>
      </c>
      <c r="I36" s="26" t="str">
        <f t="shared" si="2"/>
        <v/>
      </c>
      <c r="J36" s="26" t="str">
        <f>IFERROR(AVERAGE(J31:J35),"")</f>
        <v/>
      </c>
      <c r="K36" s="26" t="str">
        <f t="shared" ref="K36:AQ36" si="3">IFERROR(IFERROR(AVERAGE(K31:K35),"")/100,"")</f>
        <v/>
      </c>
      <c r="L36" s="26" t="str">
        <f t="shared" si="3"/>
        <v/>
      </c>
      <c r="M36" s="26" t="str">
        <f t="shared" si="3"/>
        <v/>
      </c>
      <c r="N36" s="26" t="str">
        <f t="shared" si="3"/>
        <v/>
      </c>
      <c r="O36" s="26" t="str">
        <f t="shared" si="3"/>
        <v/>
      </c>
      <c r="P36" s="26" t="str">
        <f t="shared" si="3"/>
        <v/>
      </c>
      <c r="Q36" s="26" t="str">
        <f t="shared" si="3"/>
        <v/>
      </c>
      <c r="R36" s="26" t="str">
        <f t="shared" si="3"/>
        <v/>
      </c>
      <c r="S36" s="26" t="str">
        <f t="shared" si="3"/>
        <v/>
      </c>
      <c r="T36" s="26" t="str">
        <f t="shared" si="3"/>
        <v/>
      </c>
      <c r="U36" s="26" t="str">
        <f t="shared" si="3"/>
        <v/>
      </c>
      <c r="V36" s="26" t="str">
        <f t="shared" si="3"/>
        <v/>
      </c>
      <c r="W36" s="26" t="str">
        <f t="shared" si="3"/>
        <v/>
      </c>
      <c r="X36" s="26" t="str">
        <f t="shared" si="3"/>
        <v/>
      </c>
      <c r="Y36" s="26" t="str">
        <f t="shared" si="3"/>
        <v/>
      </c>
      <c r="Z36" s="26" t="str">
        <f t="shared" si="3"/>
        <v/>
      </c>
      <c r="AA36" s="26" t="str">
        <f t="shared" si="3"/>
        <v/>
      </c>
      <c r="AB36" s="26" t="str">
        <f t="shared" si="3"/>
        <v/>
      </c>
      <c r="AC36" s="26" t="str">
        <f t="shared" si="3"/>
        <v/>
      </c>
      <c r="AD36" s="26" t="str">
        <f t="shared" si="3"/>
        <v/>
      </c>
      <c r="AE36" s="26" t="str">
        <f t="shared" si="3"/>
        <v/>
      </c>
      <c r="AF36" s="26" t="str">
        <f t="shared" si="3"/>
        <v/>
      </c>
      <c r="AG36" s="26" t="str">
        <f t="shared" si="3"/>
        <v/>
      </c>
      <c r="AH36" s="26" t="str">
        <f t="shared" si="3"/>
        <v/>
      </c>
      <c r="AI36" s="26" t="str">
        <f t="shared" si="3"/>
        <v/>
      </c>
      <c r="AJ36" s="26" t="str">
        <f t="shared" si="3"/>
        <v/>
      </c>
      <c r="AK36" s="26" t="str">
        <f t="shared" si="3"/>
        <v/>
      </c>
      <c r="AL36" s="26" t="str">
        <f t="shared" si="3"/>
        <v/>
      </c>
      <c r="AM36" s="26" t="str">
        <f t="shared" si="3"/>
        <v/>
      </c>
      <c r="AN36" s="26" t="str">
        <f t="shared" si="3"/>
        <v/>
      </c>
      <c r="AO36" s="26" t="str">
        <f t="shared" si="3"/>
        <v/>
      </c>
      <c r="AP36" s="26" t="str">
        <f t="shared" si="3"/>
        <v/>
      </c>
      <c r="AQ36" s="26" t="str">
        <f t="shared" si="3"/>
        <v/>
      </c>
      <c r="AR36" s="20" t="str">
        <f>IFERROR(IFERROR(AVERAGE(AR31:AR35),"AVERAGE OF AVERAGES")/100,"AVERAGE OF AVERAGES")</f>
        <v>AVERAGE OF AVERAGES</v>
      </c>
    </row>
    <row r="37" spans="1:44" hidden="1" x14ac:dyDescent="0.3">
      <c r="A37" s="4" t="s">
        <v>3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17"/>
    </row>
    <row r="38" spans="1:44" hidden="1" x14ac:dyDescent="0.3">
      <c r="A38" s="3" t="s">
        <v>5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21">
        <f>SUM(B38:AQ38)</f>
        <v>0</v>
      </c>
    </row>
    <row r="39" spans="1:44" hidden="1" x14ac:dyDescent="0.3">
      <c r="A39" s="3" t="s">
        <v>6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22">
        <f>SUM(B39:AQ39)</f>
        <v>0</v>
      </c>
    </row>
    <row r="40" spans="1:44" hidden="1" x14ac:dyDescent="0.3"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3" t="str">
        <f>IFERROR(AR38/(AR38+AR39),"")</f>
        <v/>
      </c>
    </row>
    <row r="41" spans="1:44" hidden="1" x14ac:dyDescent="0.3">
      <c r="A41" s="3" t="s">
        <v>9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18">
        <f>SUM(B43:AQ43)</f>
        <v>0</v>
      </c>
    </row>
    <row r="42" spans="1:44" hidden="1" x14ac:dyDescent="0.3">
      <c r="A42" s="1" t="s">
        <v>4</v>
      </c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18"/>
    </row>
    <row r="43" spans="1:44" hidden="1" x14ac:dyDescent="0.3">
      <c r="A43" s="2" t="s">
        <v>32</v>
      </c>
      <c r="B43" s="25" t="s">
        <v>32</v>
      </c>
      <c r="C43" s="25" t="s">
        <v>32</v>
      </c>
      <c r="D43" s="25" t="s">
        <v>32</v>
      </c>
      <c r="E43" s="25" t="s">
        <v>32</v>
      </c>
      <c r="F43" s="25" t="s">
        <v>32</v>
      </c>
      <c r="G43" s="25" t="s">
        <v>32</v>
      </c>
      <c r="H43" s="25" t="s">
        <v>32</v>
      </c>
      <c r="I43" s="25" t="s">
        <v>32</v>
      </c>
      <c r="J43" s="25" t="s">
        <v>32</v>
      </c>
      <c r="K43" s="25" t="s">
        <v>32</v>
      </c>
      <c r="L43" s="25" t="s">
        <v>32</v>
      </c>
      <c r="M43" s="25" t="s">
        <v>32</v>
      </c>
      <c r="N43" s="25" t="s">
        <v>32</v>
      </c>
      <c r="O43" s="25" t="s">
        <v>32</v>
      </c>
      <c r="P43" s="25" t="s">
        <v>32</v>
      </c>
      <c r="Q43" s="25" t="s">
        <v>32</v>
      </c>
      <c r="R43" s="25" t="s">
        <v>32</v>
      </c>
      <c r="S43" s="25" t="s">
        <v>32</v>
      </c>
      <c r="T43" s="25" t="s">
        <v>32</v>
      </c>
      <c r="U43" s="25" t="s">
        <v>32</v>
      </c>
      <c r="V43" s="25" t="s">
        <v>32</v>
      </c>
      <c r="W43" s="25" t="s">
        <v>32</v>
      </c>
      <c r="X43" s="25" t="s">
        <v>32</v>
      </c>
      <c r="Y43" s="25" t="s">
        <v>32</v>
      </c>
      <c r="Z43" s="25" t="s">
        <v>32</v>
      </c>
      <c r="AA43" s="25" t="s">
        <v>32</v>
      </c>
      <c r="AB43" s="25" t="s">
        <v>32</v>
      </c>
      <c r="AC43" s="25" t="s">
        <v>32</v>
      </c>
      <c r="AD43" s="25" t="s">
        <v>32</v>
      </c>
      <c r="AE43" s="25" t="s">
        <v>32</v>
      </c>
      <c r="AF43" s="25" t="s">
        <v>32</v>
      </c>
      <c r="AG43" s="25" t="s">
        <v>32</v>
      </c>
      <c r="AH43" s="25" t="s">
        <v>32</v>
      </c>
      <c r="AI43" s="25" t="s">
        <v>32</v>
      </c>
      <c r="AJ43" s="25" t="s">
        <v>32</v>
      </c>
      <c r="AK43" s="25" t="s">
        <v>32</v>
      </c>
      <c r="AL43" s="25" t="s">
        <v>32</v>
      </c>
      <c r="AM43" s="25" t="s">
        <v>32</v>
      </c>
      <c r="AN43" s="25" t="s">
        <v>32</v>
      </c>
      <c r="AO43" s="25" t="s">
        <v>32</v>
      </c>
      <c r="AP43" s="25" t="s">
        <v>32</v>
      </c>
      <c r="AQ43" s="25" t="s">
        <v>32</v>
      </c>
      <c r="AR43" s="18"/>
    </row>
    <row r="44" spans="1:44" hidden="1" x14ac:dyDescent="0.3">
      <c r="A44" t="str">
        <f>CONCATENATE(A42, " ", A43," 1")</f>
        <v>Call April 1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9" t="str">
        <f>IFERROR(AVERAGE(B44:AQ44),"AGENTS AVERAGE CALL 1")</f>
        <v>AGENTS AVERAGE CALL 1</v>
      </c>
    </row>
    <row r="45" spans="1:44" hidden="1" x14ac:dyDescent="0.3">
      <c r="A45" t="str">
        <f>CONCATENATE(A42, " ", A43," 2")</f>
        <v>Call April 2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9" t="str">
        <f>IFERROR(AVERAGE(B45:AQ45),"AGENTS AVERAGE CALL 2")</f>
        <v>AGENTS AVERAGE CALL 2</v>
      </c>
    </row>
    <row r="46" spans="1:44" hidden="1" x14ac:dyDescent="0.3">
      <c r="A46" t="str">
        <f>CONCATENATE(A42, " ", A43," 3")</f>
        <v>Call April 3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9" t="str">
        <f>IFERROR(AVERAGE(B46:AQ46),"AGENTS AVERAGE CALL 3")</f>
        <v>AGENTS AVERAGE CALL 3</v>
      </c>
    </row>
    <row r="47" spans="1:44" hidden="1" x14ac:dyDescent="0.3">
      <c r="A47" t="str">
        <f>CONCATENATE(A42, " ", A43," 4")</f>
        <v>Call April 4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9" t="str">
        <f>IFERROR(AVERAGE(B47:AQ47),"AGENTS AVERAGE CALL 4")</f>
        <v>AGENTS AVERAGE CALL 4</v>
      </c>
    </row>
    <row r="48" spans="1:44" hidden="1" x14ac:dyDescent="0.3">
      <c r="A48" t="str">
        <f>CONCATENATE(A42, " ", A43," 5")</f>
        <v>Call April 5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9" t="str">
        <f>IFERROR(AVERAGE(B48:AQ48),"AGENTS AVERAGE CALL 5")</f>
        <v>AGENTS AVERAGE CALL 5</v>
      </c>
    </row>
    <row r="49" spans="1:44" hidden="1" x14ac:dyDescent="0.3">
      <c r="A49" s="1" t="str">
        <f>CONCATENATE(A43, " ", A42, " Total Avg")</f>
        <v>April Call Total Avg</v>
      </c>
      <c r="B49" s="26" t="str">
        <f t="shared" ref="B49:P49" si="4">IFERROR(IFERROR(AVERAGE(B44:B48),"")/100,"")</f>
        <v/>
      </c>
      <c r="C49" s="26" t="str">
        <f t="shared" si="4"/>
        <v/>
      </c>
      <c r="D49" s="26" t="str">
        <f t="shared" si="4"/>
        <v/>
      </c>
      <c r="E49" s="26" t="str">
        <f t="shared" si="4"/>
        <v/>
      </c>
      <c r="F49" s="26" t="str">
        <f t="shared" si="4"/>
        <v/>
      </c>
      <c r="G49" s="26" t="str">
        <f t="shared" si="4"/>
        <v/>
      </c>
      <c r="H49" s="26" t="str">
        <f t="shared" si="4"/>
        <v/>
      </c>
      <c r="I49" s="26" t="str">
        <f t="shared" si="4"/>
        <v/>
      </c>
      <c r="J49" s="26" t="str">
        <f t="shared" si="4"/>
        <v/>
      </c>
      <c r="K49" s="26" t="str">
        <f t="shared" si="4"/>
        <v/>
      </c>
      <c r="L49" s="26" t="str">
        <f t="shared" si="4"/>
        <v/>
      </c>
      <c r="M49" s="26" t="str">
        <f t="shared" si="4"/>
        <v/>
      </c>
      <c r="N49" s="26" t="str">
        <f t="shared" si="4"/>
        <v/>
      </c>
      <c r="O49" s="26" t="str">
        <f t="shared" si="4"/>
        <v/>
      </c>
      <c r="P49" s="26" t="str">
        <f t="shared" si="4"/>
        <v/>
      </c>
      <c r="Q49" s="28" t="str">
        <f>IFERROR(AVERAGE(Q44:Q48),"")</f>
        <v/>
      </c>
      <c r="R49" s="26" t="str">
        <f>IFERROR(IFERROR(AVERAGE(R44:R48),"")/100,"")</f>
        <v/>
      </c>
      <c r="S49" s="26" t="str">
        <f>IFERROR(IFERROR(AVERAGE(S44:S48),"")/100,"")</f>
        <v/>
      </c>
      <c r="T49" s="26" t="str">
        <f>IFERROR(IFERROR(AVERAGE(T44:T48),"")/100,"")</f>
        <v/>
      </c>
      <c r="U49" s="28" t="str">
        <f>IFERROR(AVERAGE(U44:U48),"")</f>
        <v/>
      </c>
      <c r="V49" s="26" t="str">
        <f t="shared" ref="V49:AQ49" si="5">IFERROR(IFERROR(AVERAGE(V44:V48),"")/100,"")</f>
        <v/>
      </c>
      <c r="W49" s="26" t="str">
        <f t="shared" si="5"/>
        <v/>
      </c>
      <c r="X49" s="26" t="str">
        <f t="shared" si="5"/>
        <v/>
      </c>
      <c r="Y49" s="26" t="str">
        <f t="shared" si="5"/>
        <v/>
      </c>
      <c r="Z49" s="26" t="str">
        <f t="shared" si="5"/>
        <v/>
      </c>
      <c r="AA49" s="26" t="str">
        <f t="shared" si="5"/>
        <v/>
      </c>
      <c r="AB49" s="26" t="str">
        <f t="shared" si="5"/>
        <v/>
      </c>
      <c r="AC49" s="26" t="str">
        <f t="shared" si="5"/>
        <v/>
      </c>
      <c r="AD49" s="26" t="str">
        <f t="shared" si="5"/>
        <v/>
      </c>
      <c r="AE49" s="26" t="str">
        <f t="shared" si="5"/>
        <v/>
      </c>
      <c r="AF49" s="26" t="str">
        <f t="shared" si="5"/>
        <v/>
      </c>
      <c r="AG49" s="26" t="str">
        <f t="shared" si="5"/>
        <v/>
      </c>
      <c r="AH49" s="26" t="str">
        <f t="shared" si="5"/>
        <v/>
      </c>
      <c r="AI49" s="26" t="str">
        <f t="shared" si="5"/>
        <v/>
      </c>
      <c r="AJ49" s="26" t="str">
        <f t="shared" si="5"/>
        <v/>
      </c>
      <c r="AK49" s="26" t="str">
        <f t="shared" si="5"/>
        <v/>
      </c>
      <c r="AL49" s="26" t="str">
        <f t="shared" si="5"/>
        <v/>
      </c>
      <c r="AM49" s="26" t="str">
        <f t="shared" si="5"/>
        <v/>
      </c>
      <c r="AN49" s="26" t="str">
        <f t="shared" si="5"/>
        <v/>
      </c>
      <c r="AO49" s="26" t="str">
        <f t="shared" si="5"/>
        <v/>
      </c>
      <c r="AP49" s="26" t="str">
        <f t="shared" si="5"/>
        <v/>
      </c>
      <c r="AQ49" s="26" t="str">
        <f t="shared" si="5"/>
        <v/>
      </c>
      <c r="AR49" s="20" t="str">
        <f>IFERROR(IFERROR(AVERAGE(AR44:AR48),"AVERAGE OF AVERAGES")/100,"AVERAGE OF AVERAGES")</f>
        <v>AVERAGE OF AVERAGES</v>
      </c>
    </row>
    <row r="50" spans="1:44" hidden="1" x14ac:dyDescent="0.3">
      <c r="A50" s="4" t="s">
        <v>17</v>
      </c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17"/>
    </row>
    <row r="51" spans="1:44" hidden="1" x14ac:dyDescent="0.3">
      <c r="A51" s="3" t="s">
        <v>5</v>
      </c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21">
        <f>SUM(B51:AQ51)</f>
        <v>0</v>
      </c>
    </row>
    <row r="52" spans="1:44" hidden="1" x14ac:dyDescent="0.3">
      <c r="A52" s="3" t="s">
        <v>6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22">
        <f>SUM(B52:AQ52)</f>
        <v>0</v>
      </c>
    </row>
    <row r="53" spans="1:44" hidden="1" x14ac:dyDescent="0.3"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3" t="str">
        <f>IFERROR(AR51/(AR51+AR52),"")</f>
        <v/>
      </c>
    </row>
    <row r="54" spans="1:44" hidden="1" x14ac:dyDescent="0.3">
      <c r="A54" s="3" t="s">
        <v>9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18">
        <f>SUM(B54:AQ54)</f>
        <v>0</v>
      </c>
    </row>
    <row r="55" spans="1:44" hidden="1" x14ac:dyDescent="0.3">
      <c r="A55" s="1" t="s">
        <v>4</v>
      </c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18"/>
    </row>
    <row r="56" spans="1:44" hidden="1" x14ac:dyDescent="0.3">
      <c r="A56" s="2" t="s">
        <v>33</v>
      </c>
      <c r="B56" s="25" t="s">
        <v>33</v>
      </c>
      <c r="C56" s="25" t="s">
        <v>33</v>
      </c>
      <c r="D56" s="25" t="s">
        <v>33</v>
      </c>
      <c r="E56" s="25" t="s">
        <v>33</v>
      </c>
      <c r="F56" s="25" t="s">
        <v>33</v>
      </c>
      <c r="G56" s="25" t="s">
        <v>33</v>
      </c>
      <c r="H56" s="25" t="s">
        <v>33</v>
      </c>
      <c r="I56" s="25" t="s">
        <v>33</v>
      </c>
      <c r="J56" s="25" t="s">
        <v>33</v>
      </c>
      <c r="K56" s="25" t="s">
        <v>33</v>
      </c>
      <c r="L56" s="25" t="s">
        <v>33</v>
      </c>
      <c r="M56" s="25" t="s">
        <v>33</v>
      </c>
      <c r="N56" s="25" t="s">
        <v>33</v>
      </c>
      <c r="O56" s="25" t="s">
        <v>33</v>
      </c>
      <c r="P56" s="25" t="s">
        <v>33</v>
      </c>
      <c r="Q56" s="25" t="s">
        <v>33</v>
      </c>
      <c r="R56" s="25" t="s">
        <v>33</v>
      </c>
      <c r="S56" s="25" t="s">
        <v>33</v>
      </c>
      <c r="T56" s="25" t="s">
        <v>33</v>
      </c>
      <c r="U56" s="25" t="s">
        <v>33</v>
      </c>
      <c r="V56" s="25" t="s">
        <v>33</v>
      </c>
      <c r="W56" s="25" t="s">
        <v>33</v>
      </c>
      <c r="X56" s="25" t="s">
        <v>33</v>
      </c>
      <c r="Y56" s="25" t="s">
        <v>33</v>
      </c>
      <c r="Z56" s="25" t="s">
        <v>33</v>
      </c>
      <c r="AA56" s="25" t="s">
        <v>33</v>
      </c>
      <c r="AB56" s="25" t="s">
        <v>33</v>
      </c>
      <c r="AC56" s="25" t="s">
        <v>33</v>
      </c>
      <c r="AD56" s="25" t="s">
        <v>33</v>
      </c>
      <c r="AE56" s="25" t="s">
        <v>33</v>
      </c>
      <c r="AF56" s="25" t="s">
        <v>33</v>
      </c>
      <c r="AG56" s="25" t="s">
        <v>33</v>
      </c>
      <c r="AH56" s="25" t="s">
        <v>33</v>
      </c>
      <c r="AI56" s="25" t="s">
        <v>33</v>
      </c>
      <c r="AJ56" s="25" t="s">
        <v>33</v>
      </c>
      <c r="AK56" s="25" t="s">
        <v>33</v>
      </c>
      <c r="AL56" s="25" t="s">
        <v>33</v>
      </c>
      <c r="AM56" s="25" t="s">
        <v>33</v>
      </c>
      <c r="AN56" s="25" t="s">
        <v>33</v>
      </c>
      <c r="AO56" s="25" t="s">
        <v>33</v>
      </c>
      <c r="AP56" s="25" t="s">
        <v>33</v>
      </c>
      <c r="AQ56" s="25" t="s">
        <v>33</v>
      </c>
      <c r="AR56" s="18"/>
    </row>
    <row r="57" spans="1:44" hidden="1" x14ac:dyDescent="0.3">
      <c r="A57" t="str">
        <f>CONCATENATE(A55, " ", A56," 1")</f>
        <v>Call May 1</v>
      </c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9" t="str">
        <f>IFERROR(AVERAGE(B57:AQ57),"AGENTS AVERAGE CALL 1")</f>
        <v>AGENTS AVERAGE CALL 1</v>
      </c>
    </row>
    <row r="58" spans="1:44" hidden="1" x14ac:dyDescent="0.3">
      <c r="A58" t="str">
        <f>CONCATENATE(A55, " ", A56," 2")</f>
        <v>Call May 2</v>
      </c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9" t="str">
        <f>IFERROR(AVERAGE(B58:AQ58),"AGENTS AVERAGE CALL 2")</f>
        <v>AGENTS AVERAGE CALL 2</v>
      </c>
    </row>
    <row r="59" spans="1:44" hidden="1" x14ac:dyDescent="0.3">
      <c r="A59" t="str">
        <f>CONCATENATE(A55, " ", A56," 3")</f>
        <v>Call May 3</v>
      </c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9" t="str">
        <f>IFERROR(AVERAGE(B59:AQ59),"AGENTS AVERAGE CALL 3")</f>
        <v>AGENTS AVERAGE CALL 3</v>
      </c>
    </row>
    <row r="60" spans="1:44" hidden="1" x14ac:dyDescent="0.3">
      <c r="A60" t="str">
        <f>CONCATENATE(A55, " ", A56," 4")</f>
        <v>Call May 4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9" t="str">
        <f>IFERROR(AVERAGE(B60:AQ60),"AGENTS AVERAGE CALL 4")</f>
        <v>AGENTS AVERAGE CALL 4</v>
      </c>
    </row>
    <row r="61" spans="1:44" hidden="1" x14ac:dyDescent="0.3">
      <c r="A61" t="str">
        <f>CONCATENATE(A55, " ", A56," 5")</f>
        <v>Call May 5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9" t="str">
        <f>IFERROR(AVERAGE(B61:AQ61),"AGENTS AVERAGE CALL 5")</f>
        <v>AGENTS AVERAGE CALL 5</v>
      </c>
    </row>
    <row r="62" spans="1:44" hidden="1" x14ac:dyDescent="0.3">
      <c r="A62" s="1" t="str">
        <f>CONCATENATE(A56, " ", A55, " Total Avg")</f>
        <v>May Call Total Avg</v>
      </c>
      <c r="B62" s="26" t="str">
        <f t="shared" ref="B62:AQ62" si="6">IFERROR(IFERROR(AVERAGE(B57:B61),"")/100,"")</f>
        <v/>
      </c>
      <c r="C62" s="26" t="str">
        <f t="shared" si="6"/>
        <v/>
      </c>
      <c r="D62" s="26" t="str">
        <f t="shared" si="6"/>
        <v/>
      </c>
      <c r="E62" s="26" t="str">
        <f t="shared" si="6"/>
        <v/>
      </c>
      <c r="F62" s="26" t="str">
        <f t="shared" si="6"/>
        <v/>
      </c>
      <c r="G62" s="26" t="str">
        <f t="shared" si="6"/>
        <v/>
      </c>
      <c r="H62" s="26" t="str">
        <f t="shared" si="6"/>
        <v/>
      </c>
      <c r="I62" s="26" t="str">
        <f t="shared" si="6"/>
        <v/>
      </c>
      <c r="J62" s="26" t="str">
        <f t="shared" si="6"/>
        <v/>
      </c>
      <c r="K62" s="26" t="str">
        <f t="shared" si="6"/>
        <v/>
      </c>
      <c r="L62" s="26" t="str">
        <f t="shared" si="6"/>
        <v/>
      </c>
      <c r="M62" s="26" t="str">
        <f t="shared" si="6"/>
        <v/>
      </c>
      <c r="N62" s="26" t="str">
        <f t="shared" si="6"/>
        <v/>
      </c>
      <c r="O62" s="26" t="str">
        <f t="shared" si="6"/>
        <v/>
      </c>
      <c r="P62" s="26" t="str">
        <f t="shared" si="6"/>
        <v/>
      </c>
      <c r="Q62" s="26" t="str">
        <f t="shared" si="6"/>
        <v/>
      </c>
      <c r="R62" s="26" t="str">
        <f t="shared" si="6"/>
        <v/>
      </c>
      <c r="S62" s="26" t="str">
        <f t="shared" si="6"/>
        <v/>
      </c>
      <c r="T62" s="26" t="str">
        <f t="shared" si="6"/>
        <v/>
      </c>
      <c r="U62" s="26" t="str">
        <f t="shared" si="6"/>
        <v/>
      </c>
      <c r="V62" s="26" t="str">
        <f t="shared" si="6"/>
        <v/>
      </c>
      <c r="W62" s="26" t="str">
        <f t="shared" si="6"/>
        <v/>
      </c>
      <c r="X62" s="26" t="str">
        <f t="shared" si="6"/>
        <v/>
      </c>
      <c r="Y62" s="26" t="str">
        <f t="shared" si="6"/>
        <v/>
      </c>
      <c r="Z62" s="26" t="str">
        <f t="shared" si="6"/>
        <v/>
      </c>
      <c r="AA62" s="26" t="str">
        <f t="shared" si="6"/>
        <v/>
      </c>
      <c r="AB62" s="26" t="str">
        <f t="shared" si="6"/>
        <v/>
      </c>
      <c r="AC62" s="26" t="str">
        <f t="shared" si="6"/>
        <v/>
      </c>
      <c r="AD62" s="26" t="str">
        <f t="shared" si="6"/>
        <v/>
      </c>
      <c r="AE62" s="26" t="str">
        <f t="shared" si="6"/>
        <v/>
      </c>
      <c r="AF62" s="26" t="str">
        <f t="shared" si="6"/>
        <v/>
      </c>
      <c r="AG62" s="26" t="str">
        <f t="shared" si="6"/>
        <v/>
      </c>
      <c r="AH62" s="26" t="str">
        <f t="shared" si="6"/>
        <v/>
      </c>
      <c r="AI62" s="26" t="str">
        <f t="shared" si="6"/>
        <v/>
      </c>
      <c r="AJ62" s="26" t="str">
        <f t="shared" si="6"/>
        <v/>
      </c>
      <c r="AK62" s="26" t="str">
        <f t="shared" si="6"/>
        <v/>
      </c>
      <c r="AL62" s="26" t="str">
        <f t="shared" si="6"/>
        <v/>
      </c>
      <c r="AM62" s="26" t="str">
        <f t="shared" si="6"/>
        <v/>
      </c>
      <c r="AN62" s="26" t="str">
        <f t="shared" si="6"/>
        <v/>
      </c>
      <c r="AO62" s="26" t="str">
        <f t="shared" si="6"/>
        <v/>
      </c>
      <c r="AP62" s="26" t="str">
        <f t="shared" si="6"/>
        <v/>
      </c>
      <c r="AQ62" s="26" t="str">
        <f t="shared" si="6"/>
        <v/>
      </c>
      <c r="AR62" s="20" t="str">
        <f>IFERROR(IFERROR(AVERAGE(AR57:AR61),"AVERAGE OF AVERAGES")/100,"AVERAGE OF AVERAGES")</f>
        <v>AVERAGE OF AVERAGES</v>
      </c>
    </row>
    <row r="63" spans="1:44" hidden="1" x14ac:dyDescent="0.3">
      <c r="A63" s="4" t="s">
        <v>3</v>
      </c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17"/>
    </row>
    <row r="64" spans="1:44" hidden="1" x14ac:dyDescent="0.3">
      <c r="A64" s="3" t="s">
        <v>5</v>
      </c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21">
        <f>SUM(B64:AQ64)</f>
        <v>0</v>
      </c>
    </row>
    <row r="65" spans="1:44" hidden="1" x14ac:dyDescent="0.3">
      <c r="A65" s="3" t="s">
        <v>6</v>
      </c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22">
        <f>SUM(B65:AQ65)</f>
        <v>0</v>
      </c>
    </row>
    <row r="66" spans="1:44" hidden="1" x14ac:dyDescent="0.3"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3" t="str">
        <f>IFERROR(AR64/(AR64+AR65),"")</f>
        <v/>
      </c>
    </row>
    <row r="67" spans="1:44" hidden="1" x14ac:dyDescent="0.3">
      <c r="A67" s="3" t="s">
        <v>9</v>
      </c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18">
        <f>SUM(B67:AQ67)</f>
        <v>0</v>
      </c>
    </row>
    <row r="68" spans="1:44" hidden="1" x14ac:dyDescent="0.3">
      <c r="A68" s="1" t="s">
        <v>4</v>
      </c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18"/>
    </row>
    <row r="69" spans="1:44" hidden="1" x14ac:dyDescent="0.3">
      <c r="A69" s="2" t="s">
        <v>14</v>
      </c>
      <c r="B69" s="25" t="s">
        <v>14</v>
      </c>
      <c r="C69" s="25" t="s">
        <v>14</v>
      </c>
      <c r="D69" s="25" t="s">
        <v>14</v>
      </c>
      <c r="E69" s="25" t="s">
        <v>14</v>
      </c>
      <c r="F69" s="25" t="s">
        <v>14</v>
      </c>
      <c r="G69" s="25" t="s">
        <v>14</v>
      </c>
      <c r="H69" s="25" t="s">
        <v>14</v>
      </c>
      <c r="I69" s="25" t="s">
        <v>14</v>
      </c>
      <c r="J69" s="25" t="s">
        <v>14</v>
      </c>
      <c r="K69" s="25" t="s">
        <v>14</v>
      </c>
      <c r="L69" s="25" t="s">
        <v>14</v>
      </c>
      <c r="M69" s="25" t="s">
        <v>14</v>
      </c>
      <c r="N69" s="25" t="s">
        <v>14</v>
      </c>
      <c r="O69" s="25" t="s">
        <v>14</v>
      </c>
      <c r="P69" s="25" t="s">
        <v>14</v>
      </c>
      <c r="Q69" s="25" t="s">
        <v>14</v>
      </c>
      <c r="R69" s="25" t="s">
        <v>14</v>
      </c>
      <c r="S69" s="25" t="s">
        <v>14</v>
      </c>
      <c r="T69" s="25" t="s">
        <v>14</v>
      </c>
      <c r="U69" s="25" t="s">
        <v>14</v>
      </c>
      <c r="V69" s="25" t="s">
        <v>14</v>
      </c>
      <c r="W69" s="25" t="s">
        <v>14</v>
      </c>
      <c r="X69" s="25" t="s">
        <v>14</v>
      </c>
      <c r="Y69" s="25" t="s">
        <v>14</v>
      </c>
      <c r="Z69" s="25" t="s">
        <v>14</v>
      </c>
      <c r="AA69" s="25" t="s">
        <v>14</v>
      </c>
      <c r="AB69" s="25" t="s">
        <v>14</v>
      </c>
      <c r="AC69" s="25" t="s">
        <v>14</v>
      </c>
      <c r="AD69" s="25" t="s">
        <v>14</v>
      </c>
      <c r="AE69" s="25" t="s">
        <v>14</v>
      </c>
      <c r="AF69" s="25" t="s">
        <v>14</v>
      </c>
      <c r="AG69" s="25" t="s">
        <v>14</v>
      </c>
      <c r="AH69" s="25" t="s">
        <v>14</v>
      </c>
      <c r="AI69" s="25" t="s">
        <v>14</v>
      </c>
      <c r="AJ69" s="25" t="s">
        <v>14</v>
      </c>
      <c r="AK69" s="25" t="s">
        <v>14</v>
      </c>
      <c r="AL69" s="25" t="s">
        <v>14</v>
      </c>
      <c r="AM69" s="25" t="s">
        <v>14</v>
      </c>
      <c r="AN69" s="25" t="s">
        <v>14</v>
      </c>
      <c r="AO69" s="25" t="s">
        <v>14</v>
      </c>
      <c r="AP69" s="25" t="s">
        <v>14</v>
      </c>
      <c r="AQ69" s="25" t="s">
        <v>14</v>
      </c>
      <c r="AR69" s="18"/>
    </row>
    <row r="70" spans="1:44" hidden="1" x14ac:dyDescent="0.3">
      <c r="A70" t="str">
        <f>CONCATENATE(A68, " ", A69," 1")</f>
        <v>Call June 1</v>
      </c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9" t="str">
        <f>IFERROR(AVERAGE(B70:AQ70),"AGENTS AVERAGE CALL 1")</f>
        <v>AGENTS AVERAGE CALL 1</v>
      </c>
    </row>
    <row r="71" spans="1:44" hidden="1" x14ac:dyDescent="0.3">
      <c r="A71" t="str">
        <f>CONCATENATE(A68, " ", A69," 2")</f>
        <v>Call June 2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9" t="str">
        <f>IFERROR(AVERAGE(B71:AQ71),"AGENTS AVERAGE CALL 2")</f>
        <v>AGENTS AVERAGE CALL 2</v>
      </c>
    </row>
    <row r="72" spans="1:44" hidden="1" x14ac:dyDescent="0.3">
      <c r="A72" t="str">
        <f>CONCATENATE(A68, " ", A69," 3")</f>
        <v>Call June 3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9" t="str">
        <f>IFERROR(AVERAGE(B72:AQ72),"AGENTS AVERAGE CALL 3")</f>
        <v>AGENTS AVERAGE CALL 3</v>
      </c>
    </row>
    <row r="73" spans="1:44" hidden="1" x14ac:dyDescent="0.3">
      <c r="A73" t="str">
        <f>CONCATENATE(A68, " ", A69," 4")</f>
        <v>Call June 4</v>
      </c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9" t="str">
        <f>IFERROR(AVERAGE(B73:AQ73),"AGENTS AVERAGE CALL 4")</f>
        <v>AGENTS AVERAGE CALL 4</v>
      </c>
    </row>
    <row r="74" spans="1:44" hidden="1" x14ac:dyDescent="0.3">
      <c r="A74" t="str">
        <f>CONCATENATE(A68, " ", A69," 5")</f>
        <v>Call June 5</v>
      </c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9" t="str">
        <f>IFERROR(AVERAGE(B74:AQ74),"AGENTS AVERAGE CALL 5")</f>
        <v>AGENTS AVERAGE CALL 5</v>
      </c>
    </row>
    <row r="75" spans="1:44" hidden="1" x14ac:dyDescent="0.3">
      <c r="A75" s="1" t="str">
        <f>CONCATENATE(A69, " ", A68, " Total Avg")</f>
        <v>June Call Total Avg</v>
      </c>
      <c r="B75" s="26" t="str">
        <f t="shared" ref="B75:I75" si="7">IFERROR(IFERROR(AVERAGE(B70:B74),"")/100,"")</f>
        <v/>
      </c>
      <c r="C75" s="26" t="str">
        <f t="shared" si="7"/>
        <v/>
      </c>
      <c r="D75" s="26" t="str">
        <f t="shared" si="7"/>
        <v/>
      </c>
      <c r="E75" s="26" t="str">
        <f t="shared" si="7"/>
        <v/>
      </c>
      <c r="F75" s="26" t="str">
        <f t="shared" si="7"/>
        <v/>
      </c>
      <c r="G75" s="26" t="str">
        <f t="shared" si="7"/>
        <v/>
      </c>
      <c r="H75" s="26" t="str">
        <f t="shared" si="7"/>
        <v/>
      </c>
      <c r="I75" s="26" t="str">
        <f t="shared" si="7"/>
        <v/>
      </c>
      <c r="J75" s="26" t="str">
        <f>IFERROR(AVERAGE(J70:J74),"")</f>
        <v/>
      </c>
      <c r="K75" s="26" t="str">
        <f t="shared" ref="K75:AQ75" si="8">IFERROR(IFERROR(AVERAGE(K70:K74),"")/100,"")</f>
        <v/>
      </c>
      <c r="L75" s="26" t="str">
        <f t="shared" si="8"/>
        <v/>
      </c>
      <c r="M75" s="26" t="str">
        <f t="shared" si="8"/>
        <v/>
      </c>
      <c r="N75" s="26" t="str">
        <f t="shared" si="8"/>
        <v/>
      </c>
      <c r="O75" s="26" t="str">
        <f t="shared" si="8"/>
        <v/>
      </c>
      <c r="P75" s="26" t="str">
        <f t="shared" si="8"/>
        <v/>
      </c>
      <c r="Q75" s="26" t="str">
        <f t="shared" si="8"/>
        <v/>
      </c>
      <c r="R75" s="26" t="str">
        <f t="shared" si="8"/>
        <v/>
      </c>
      <c r="S75" s="26" t="str">
        <f t="shared" si="8"/>
        <v/>
      </c>
      <c r="T75" s="26" t="str">
        <f t="shared" si="8"/>
        <v/>
      </c>
      <c r="U75" s="26" t="str">
        <f t="shared" si="8"/>
        <v/>
      </c>
      <c r="V75" s="26" t="str">
        <f t="shared" si="8"/>
        <v/>
      </c>
      <c r="W75" s="26" t="str">
        <f t="shared" si="8"/>
        <v/>
      </c>
      <c r="X75" s="26" t="str">
        <f t="shared" si="8"/>
        <v/>
      </c>
      <c r="Y75" s="26" t="str">
        <f t="shared" si="8"/>
        <v/>
      </c>
      <c r="Z75" s="26" t="str">
        <f t="shared" si="8"/>
        <v/>
      </c>
      <c r="AA75" s="26" t="str">
        <f t="shared" si="8"/>
        <v/>
      </c>
      <c r="AB75" s="26" t="str">
        <f t="shared" si="8"/>
        <v/>
      </c>
      <c r="AC75" s="26" t="str">
        <f t="shared" si="8"/>
        <v/>
      </c>
      <c r="AD75" s="26" t="str">
        <f t="shared" si="8"/>
        <v/>
      </c>
      <c r="AE75" s="26" t="str">
        <f t="shared" si="8"/>
        <v/>
      </c>
      <c r="AF75" s="26" t="str">
        <f t="shared" si="8"/>
        <v/>
      </c>
      <c r="AG75" s="26" t="str">
        <f t="shared" si="8"/>
        <v/>
      </c>
      <c r="AH75" s="26" t="str">
        <f t="shared" si="8"/>
        <v/>
      </c>
      <c r="AI75" s="26" t="str">
        <f t="shared" si="8"/>
        <v/>
      </c>
      <c r="AJ75" s="26" t="str">
        <f t="shared" si="8"/>
        <v/>
      </c>
      <c r="AK75" s="26" t="str">
        <f t="shared" si="8"/>
        <v/>
      </c>
      <c r="AL75" s="26" t="str">
        <f t="shared" si="8"/>
        <v/>
      </c>
      <c r="AM75" s="26" t="str">
        <f t="shared" si="8"/>
        <v/>
      </c>
      <c r="AN75" s="26" t="str">
        <f t="shared" si="8"/>
        <v/>
      </c>
      <c r="AO75" s="26" t="str">
        <f t="shared" si="8"/>
        <v/>
      </c>
      <c r="AP75" s="26" t="str">
        <f t="shared" si="8"/>
        <v/>
      </c>
      <c r="AQ75" s="26" t="str">
        <f t="shared" si="8"/>
        <v/>
      </c>
      <c r="AR75" s="20" t="str">
        <f>IFERROR(IFERROR(AVERAGE(AR70:AR74),"AVERAGE OF AVERAGES")/100,"AVERAGE OF AVERAGES")</f>
        <v>AVERAGE OF AVERAGES</v>
      </c>
    </row>
    <row r="76" spans="1:44" hidden="1" x14ac:dyDescent="0.3">
      <c r="A76" s="4" t="s">
        <v>3</v>
      </c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17"/>
    </row>
    <row r="77" spans="1:44" hidden="1" x14ac:dyDescent="0.3">
      <c r="A77" s="3" t="s">
        <v>5</v>
      </c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21">
        <f>SUM(B77:AQ77)</f>
        <v>0</v>
      </c>
    </row>
    <row r="78" spans="1:44" hidden="1" x14ac:dyDescent="0.3">
      <c r="A78" s="3" t="s">
        <v>6</v>
      </c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22">
        <f>SUM(B78:AQ78)</f>
        <v>0</v>
      </c>
    </row>
    <row r="79" spans="1:44" hidden="1" x14ac:dyDescent="0.3"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3" t="str">
        <f>IFERROR(AR77/(AR77+AR78),"")</f>
        <v/>
      </c>
    </row>
    <row r="80" spans="1:44" hidden="1" x14ac:dyDescent="0.3">
      <c r="A80" s="3" t="s">
        <v>9</v>
      </c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18">
        <f>SUM(B80:AQ80)</f>
        <v>0</v>
      </c>
    </row>
    <row r="81" spans="1:44" hidden="1" x14ac:dyDescent="0.3">
      <c r="A81" s="1" t="s">
        <v>4</v>
      </c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18"/>
    </row>
    <row r="82" spans="1:44" hidden="1" x14ac:dyDescent="0.3">
      <c r="A82" s="2" t="s">
        <v>13</v>
      </c>
      <c r="B82" s="25" t="s">
        <v>13</v>
      </c>
      <c r="C82" s="25" t="s">
        <v>13</v>
      </c>
      <c r="D82" s="25" t="s">
        <v>13</v>
      </c>
      <c r="E82" s="25" t="s">
        <v>13</v>
      </c>
      <c r="F82" s="25" t="s">
        <v>13</v>
      </c>
      <c r="G82" s="25" t="s">
        <v>13</v>
      </c>
      <c r="H82" s="25" t="s">
        <v>13</v>
      </c>
      <c r="I82" s="25" t="s">
        <v>13</v>
      </c>
      <c r="J82" s="25" t="s">
        <v>13</v>
      </c>
      <c r="K82" s="25" t="s">
        <v>13</v>
      </c>
      <c r="L82" s="25" t="s">
        <v>13</v>
      </c>
      <c r="M82" s="25" t="s">
        <v>13</v>
      </c>
      <c r="N82" s="25" t="s">
        <v>13</v>
      </c>
      <c r="O82" s="25" t="s">
        <v>13</v>
      </c>
      <c r="P82" s="25" t="s">
        <v>13</v>
      </c>
      <c r="Q82" s="25" t="s">
        <v>13</v>
      </c>
      <c r="R82" s="25" t="s">
        <v>13</v>
      </c>
      <c r="S82" s="25" t="s">
        <v>13</v>
      </c>
      <c r="T82" s="25" t="s">
        <v>13</v>
      </c>
      <c r="U82" s="25" t="s">
        <v>13</v>
      </c>
      <c r="V82" s="25" t="s">
        <v>13</v>
      </c>
      <c r="W82" s="25" t="s">
        <v>13</v>
      </c>
      <c r="X82" s="25" t="s">
        <v>13</v>
      </c>
      <c r="Y82" s="25" t="s">
        <v>13</v>
      </c>
      <c r="Z82" s="25" t="s">
        <v>13</v>
      </c>
      <c r="AA82" s="25" t="s">
        <v>13</v>
      </c>
      <c r="AB82" s="25" t="s">
        <v>13</v>
      </c>
      <c r="AC82" s="25" t="s">
        <v>13</v>
      </c>
      <c r="AD82" s="25" t="s">
        <v>13</v>
      </c>
      <c r="AE82" s="25" t="s">
        <v>13</v>
      </c>
      <c r="AF82" s="25" t="s">
        <v>13</v>
      </c>
      <c r="AG82" s="25" t="s">
        <v>13</v>
      </c>
      <c r="AH82" s="25" t="s">
        <v>13</v>
      </c>
      <c r="AI82" s="25" t="s">
        <v>13</v>
      </c>
      <c r="AJ82" s="25" t="s">
        <v>13</v>
      </c>
      <c r="AK82" s="25" t="s">
        <v>13</v>
      </c>
      <c r="AL82" s="25" t="s">
        <v>13</v>
      </c>
      <c r="AM82" s="25" t="s">
        <v>13</v>
      </c>
      <c r="AN82" s="25" t="s">
        <v>13</v>
      </c>
      <c r="AO82" s="25" t="s">
        <v>13</v>
      </c>
      <c r="AP82" s="25" t="s">
        <v>13</v>
      </c>
      <c r="AQ82" s="25" t="s">
        <v>13</v>
      </c>
      <c r="AR82" s="18"/>
    </row>
    <row r="83" spans="1:44" hidden="1" x14ac:dyDescent="0.3">
      <c r="A83" t="str">
        <f>CONCATENATE(A81, " ", A82," 1")</f>
        <v>Call July 1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9" t="str">
        <f>IFERROR(AVERAGE(B83:AQ83),"AGENTS AVERAGE CALL 1")</f>
        <v>AGENTS AVERAGE CALL 1</v>
      </c>
    </row>
    <row r="84" spans="1:44" hidden="1" x14ac:dyDescent="0.3">
      <c r="A84" t="str">
        <f>CONCATENATE(A81, " ", A82," 2")</f>
        <v>Call July 2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9" t="str">
        <f>IFERROR(AVERAGE(B84:AQ84),"AGENTS AVERAGE CALL 2")</f>
        <v>AGENTS AVERAGE CALL 2</v>
      </c>
    </row>
    <row r="85" spans="1:44" hidden="1" x14ac:dyDescent="0.3">
      <c r="A85" t="str">
        <f>CONCATENATE(A81, " ", A82," 3")</f>
        <v>Call July 3</v>
      </c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9" t="str">
        <f>IFERROR(AVERAGE(B85:AQ85),"AGENTS AVERAGE CALL 3")</f>
        <v>AGENTS AVERAGE CALL 3</v>
      </c>
    </row>
    <row r="86" spans="1:44" hidden="1" x14ac:dyDescent="0.3">
      <c r="A86" t="str">
        <f>CONCATENATE(A81, " ", A82," 4")</f>
        <v>Call July 4</v>
      </c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9" t="str">
        <f>IFERROR(AVERAGE(B86:AQ86),"AGENTS AVERAGE CALL 4")</f>
        <v>AGENTS AVERAGE CALL 4</v>
      </c>
    </row>
    <row r="87" spans="1:44" hidden="1" x14ac:dyDescent="0.3">
      <c r="A87" t="str">
        <f>CONCATENATE(A81, " ", A82," 5")</f>
        <v>Call July 5</v>
      </c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9" t="str">
        <f>IFERROR(AVERAGE(B87:AQ87),"AGENTS AVERAGE CALL 5")</f>
        <v>AGENTS AVERAGE CALL 5</v>
      </c>
    </row>
    <row r="88" spans="1:44" hidden="1" x14ac:dyDescent="0.3">
      <c r="A88" s="1" t="str">
        <f>CONCATENATE(A82, " ", A81, " Total Avg")</f>
        <v>July Call Total Avg</v>
      </c>
      <c r="B88" s="26" t="str">
        <f t="shared" ref="B88:AQ88" si="9">IFERROR(IFERROR(AVERAGE(B83:B87),"")/100,"")</f>
        <v/>
      </c>
      <c r="C88" s="26" t="str">
        <f t="shared" si="9"/>
        <v/>
      </c>
      <c r="D88" s="26" t="str">
        <f t="shared" si="9"/>
        <v/>
      </c>
      <c r="E88" s="26" t="str">
        <f t="shared" si="9"/>
        <v/>
      </c>
      <c r="F88" s="26" t="str">
        <f t="shared" si="9"/>
        <v/>
      </c>
      <c r="G88" s="26" t="str">
        <f t="shared" si="9"/>
        <v/>
      </c>
      <c r="H88" s="26" t="str">
        <f t="shared" si="9"/>
        <v/>
      </c>
      <c r="I88" s="26" t="str">
        <f t="shared" si="9"/>
        <v/>
      </c>
      <c r="J88" s="26" t="str">
        <f t="shared" si="9"/>
        <v/>
      </c>
      <c r="K88" s="26" t="str">
        <f t="shared" si="9"/>
        <v/>
      </c>
      <c r="L88" s="26" t="str">
        <f t="shared" si="9"/>
        <v/>
      </c>
      <c r="M88" s="26" t="str">
        <f t="shared" si="9"/>
        <v/>
      </c>
      <c r="N88" s="26" t="str">
        <f t="shared" si="9"/>
        <v/>
      </c>
      <c r="O88" s="26" t="str">
        <f t="shared" si="9"/>
        <v/>
      </c>
      <c r="P88" s="26" t="str">
        <f t="shared" si="9"/>
        <v/>
      </c>
      <c r="Q88" s="26" t="str">
        <f t="shared" si="9"/>
        <v/>
      </c>
      <c r="R88" s="26" t="str">
        <f t="shared" si="9"/>
        <v/>
      </c>
      <c r="S88" s="26" t="str">
        <f t="shared" si="9"/>
        <v/>
      </c>
      <c r="T88" s="26" t="str">
        <f t="shared" si="9"/>
        <v/>
      </c>
      <c r="U88" s="26" t="str">
        <f t="shared" si="9"/>
        <v/>
      </c>
      <c r="V88" s="26" t="str">
        <f t="shared" si="9"/>
        <v/>
      </c>
      <c r="W88" s="26" t="str">
        <f t="shared" si="9"/>
        <v/>
      </c>
      <c r="X88" s="26" t="str">
        <f t="shared" si="9"/>
        <v/>
      </c>
      <c r="Y88" s="26" t="str">
        <f t="shared" si="9"/>
        <v/>
      </c>
      <c r="Z88" s="26" t="str">
        <f t="shared" si="9"/>
        <v/>
      </c>
      <c r="AA88" s="26" t="str">
        <f t="shared" si="9"/>
        <v/>
      </c>
      <c r="AB88" s="26" t="str">
        <f t="shared" si="9"/>
        <v/>
      </c>
      <c r="AC88" s="26" t="str">
        <f t="shared" si="9"/>
        <v/>
      </c>
      <c r="AD88" s="26" t="str">
        <f t="shared" si="9"/>
        <v/>
      </c>
      <c r="AE88" s="26" t="str">
        <f t="shared" si="9"/>
        <v/>
      </c>
      <c r="AF88" s="26" t="str">
        <f t="shared" si="9"/>
        <v/>
      </c>
      <c r="AG88" s="26" t="str">
        <f t="shared" si="9"/>
        <v/>
      </c>
      <c r="AH88" s="26" t="str">
        <f t="shared" si="9"/>
        <v/>
      </c>
      <c r="AI88" s="26" t="str">
        <f t="shared" si="9"/>
        <v/>
      </c>
      <c r="AJ88" s="26" t="str">
        <f t="shared" si="9"/>
        <v/>
      </c>
      <c r="AK88" s="26" t="str">
        <f t="shared" si="9"/>
        <v/>
      </c>
      <c r="AL88" s="26" t="str">
        <f t="shared" si="9"/>
        <v/>
      </c>
      <c r="AM88" s="26" t="str">
        <f t="shared" si="9"/>
        <v/>
      </c>
      <c r="AN88" s="26" t="str">
        <f t="shared" si="9"/>
        <v/>
      </c>
      <c r="AO88" s="26" t="str">
        <f t="shared" si="9"/>
        <v/>
      </c>
      <c r="AP88" s="26" t="str">
        <f t="shared" si="9"/>
        <v/>
      </c>
      <c r="AQ88" s="26" t="str">
        <f t="shared" si="9"/>
        <v/>
      </c>
      <c r="AR88" s="20" t="str">
        <f>IFERROR(IFERROR(AVERAGE(AR83:AR87),"AVERAGE OF AVERAGES")/100,"AVERAGE OF AVERAGES")</f>
        <v>AVERAGE OF AVERAGES</v>
      </c>
    </row>
    <row r="89" spans="1:44" hidden="1" x14ac:dyDescent="0.3">
      <c r="A89" s="4" t="s">
        <v>3</v>
      </c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17"/>
    </row>
    <row r="90" spans="1:44" hidden="1" x14ac:dyDescent="0.3">
      <c r="A90" s="3" t="s">
        <v>5</v>
      </c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21">
        <f>SUM(B90:AQ90)</f>
        <v>0</v>
      </c>
    </row>
    <row r="91" spans="1:44" hidden="1" x14ac:dyDescent="0.3">
      <c r="A91" s="3" t="s">
        <v>6</v>
      </c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22">
        <f>SUM(B91:AQ91)</f>
        <v>0</v>
      </c>
    </row>
    <row r="92" spans="1:44" hidden="1" x14ac:dyDescent="0.3"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3" t="str">
        <f>IFERROR(AR90/(AR90+AR91),"")</f>
        <v/>
      </c>
    </row>
    <row r="93" spans="1:44" hidden="1" x14ac:dyDescent="0.3">
      <c r="A93" s="3" t="s">
        <v>9</v>
      </c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18">
        <f>SUM(B93:AQ93)</f>
        <v>0</v>
      </c>
    </row>
    <row r="94" spans="1:44" hidden="1" x14ac:dyDescent="0.3">
      <c r="A94" s="1" t="s">
        <v>4</v>
      </c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18"/>
    </row>
    <row r="95" spans="1:44" hidden="1" x14ac:dyDescent="0.3">
      <c r="A95" s="2" t="s">
        <v>12</v>
      </c>
      <c r="B95" s="25" t="s">
        <v>25</v>
      </c>
      <c r="C95" s="25" t="s">
        <v>25</v>
      </c>
      <c r="D95" s="25" t="s">
        <v>25</v>
      </c>
      <c r="E95" s="25" t="s">
        <v>25</v>
      </c>
      <c r="F95" s="25" t="s">
        <v>25</v>
      </c>
      <c r="G95" s="25" t="s">
        <v>25</v>
      </c>
      <c r="H95" s="25" t="s">
        <v>25</v>
      </c>
      <c r="I95" s="25" t="s">
        <v>25</v>
      </c>
      <c r="J95" s="25" t="s">
        <v>25</v>
      </c>
      <c r="K95" s="25" t="s">
        <v>25</v>
      </c>
      <c r="L95" s="25" t="s">
        <v>25</v>
      </c>
      <c r="M95" s="25" t="s">
        <v>25</v>
      </c>
      <c r="N95" s="25" t="s">
        <v>25</v>
      </c>
      <c r="O95" s="25" t="s">
        <v>25</v>
      </c>
      <c r="P95" s="25" t="s">
        <v>25</v>
      </c>
      <c r="Q95" s="25" t="s">
        <v>25</v>
      </c>
      <c r="R95" s="25" t="s">
        <v>25</v>
      </c>
      <c r="S95" s="25" t="s">
        <v>25</v>
      </c>
      <c r="T95" s="25" t="s">
        <v>25</v>
      </c>
      <c r="U95" s="25" t="s">
        <v>25</v>
      </c>
      <c r="V95" s="25" t="s">
        <v>25</v>
      </c>
      <c r="W95" s="25" t="s">
        <v>25</v>
      </c>
      <c r="X95" s="25" t="s">
        <v>25</v>
      </c>
      <c r="Y95" s="25" t="s">
        <v>25</v>
      </c>
      <c r="Z95" s="25" t="s">
        <v>25</v>
      </c>
      <c r="AA95" s="25" t="s">
        <v>25</v>
      </c>
      <c r="AB95" s="25" t="s">
        <v>25</v>
      </c>
      <c r="AC95" s="25" t="s">
        <v>25</v>
      </c>
      <c r="AD95" s="25" t="s">
        <v>25</v>
      </c>
      <c r="AE95" s="25" t="s">
        <v>25</v>
      </c>
      <c r="AF95" s="25" t="s">
        <v>25</v>
      </c>
      <c r="AG95" s="25" t="s">
        <v>25</v>
      </c>
      <c r="AH95" s="25" t="s">
        <v>25</v>
      </c>
      <c r="AI95" s="25" t="s">
        <v>25</v>
      </c>
      <c r="AJ95" s="25" t="s">
        <v>25</v>
      </c>
      <c r="AK95" s="25" t="s">
        <v>25</v>
      </c>
      <c r="AL95" s="25" t="s">
        <v>25</v>
      </c>
      <c r="AM95" s="25" t="s">
        <v>25</v>
      </c>
      <c r="AN95" s="25" t="s">
        <v>25</v>
      </c>
      <c r="AO95" s="25" t="s">
        <v>25</v>
      </c>
      <c r="AP95" s="25" t="s">
        <v>25</v>
      </c>
      <c r="AQ95" s="25" t="s">
        <v>25</v>
      </c>
      <c r="AR95" s="18"/>
    </row>
    <row r="96" spans="1:44" hidden="1" x14ac:dyDescent="0.3">
      <c r="A96" t="str">
        <f>CONCATENATE(A94, " ", A95," 1")</f>
        <v>Call August 1</v>
      </c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9" t="str">
        <f>IFERROR(AVERAGE(B96:AQ96),"AGENTS AVERAGE CALL 1")</f>
        <v>AGENTS AVERAGE CALL 1</v>
      </c>
    </row>
    <row r="97" spans="1:44" hidden="1" x14ac:dyDescent="0.3">
      <c r="A97" t="str">
        <f>CONCATENATE(A94, " ", A95," 2")</f>
        <v>Call August 2</v>
      </c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9" t="str">
        <f>IFERROR(AVERAGE(B97:AQ97),"AGENTS AVERAGE CALL 2")</f>
        <v>AGENTS AVERAGE CALL 2</v>
      </c>
    </row>
    <row r="98" spans="1:44" hidden="1" x14ac:dyDescent="0.3">
      <c r="A98" t="str">
        <f>CONCATENATE(A94, " ", A95," 3")</f>
        <v>Call August 3</v>
      </c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9" t="str">
        <f>IFERROR(AVERAGE(B98:AQ98),"AGENTS AVERAGE CALL 3")</f>
        <v>AGENTS AVERAGE CALL 3</v>
      </c>
    </row>
    <row r="99" spans="1:44" hidden="1" x14ac:dyDescent="0.3">
      <c r="A99" t="str">
        <f>CONCATENATE(A94, " ", A95," 4")</f>
        <v>Call August 4</v>
      </c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9" t="str">
        <f>IFERROR(AVERAGE(B99:AQ99),"AGENTS AVERAGE CALL 4")</f>
        <v>AGENTS AVERAGE CALL 4</v>
      </c>
    </row>
    <row r="100" spans="1:44" hidden="1" x14ac:dyDescent="0.3">
      <c r="A100" t="str">
        <f>CONCATENATE(A94, " ", A95," 5")</f>
        <v>Call August 5</v>
      </c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9" t="str">
        <f>IFERROR(AVERAGE(B100:AQ100),"AGENTS AVERAGE CALL 5")</f>
        <v>AGENTS AVERAGE CALL 5</v>
      </c>
    </row>
    <row r="101" spans="1:44" hidden="1" x14ac:dyDescent="0.3">
      <c r="A101" s="1" t="str">
        <f>CONCATENATE(A95, " ", A94, " Total Avg")</f>
        <v>August Call Total Avg</v>
      </c>
      <c r="B101" s="26" t="str">
        <f t="shared" ref="B101:AQ101" si="10">IFERROR(IFERROR(AVERAGE(B96:B100),"")/100,"")</f>
        <v/>
      </c>
      <c r="C101" s="26" t="str">
        <f t="shared" si="10"/>
        <v/>
      </c>
      <c r="D101" s="26" t="str">
        <f t="shared" si="10"/>
        <v/>
      </c>
      <c r="E101" s="26" t="str">
        <f t="shared" si="10"/>
        <v/>
      </c>
      <c r="F101" s="26" t="str">
        <f t="shared" si="10"/>
        <v/>
      </c>
      <c r="G101" s="26" t="str">
        <f t="shared" si="10"/>
        <v/>
      </c>
      <c r="H101" s="26" t="str">
        <f t="shared" si="10"/>
        <v/>
      </c>
      <c r="I101" s="26" t="str">
        <f t="shared" si="10"/>
        <v/>
      </c>
      <c r="J101" s="26" t="str">
        <f t="shared" si="10"/>
        <v/>
      </c>
      <c r="K101" s="26" t="str">
        <f t="shared" si="10"/>
        <v/>
      </c>
      <c r="L101" s="26" t="str">
        <f t="shared" si="10"/>
        <v/>
      </c>
      <c r="M101" s="26" t="str">
        <f t="shared" si="10"/>
        <v/>
      </c>
      <c r="N101" s="26" t="str">
        <f t="shared" si="10"/>
        <v/>
      </c>
      <c r="O101" s="26" t="str">
        <f t="shared" si="10"/>
        <v/>
      </c>
      <c r="P101" s="26" t="str">
        <f t="shared" si="10"/>
        <v/>
      </c>
      <c r="Q101" s="26" t="str">
        <f t="shared" si="10"/>
        <v/>
      </c>
      <c r="R101" s="26" t="str">
        <f t="shared" si="10"/>
        <v/>
      </c>
      <c r="S101" s="26" t="str">
        <f t="shared" si="10"/>
        <v/>
      </c>
      <c r="T101" s="26" t="str">
        <f t="shared" si="10"/>
        <v/>
      </c>
      <c r="U101" s="26" t="str">
        <f t="shared" si="10"/>
        <v/>
      </c>
      <c r="V101" s="26" t="str">
        <f t="shared" si="10"/>
        <v/>
      </c>
      <c r="W101" s="26" t="str">
        <f t="shared" si="10"/>
        <v/>
      </c>
      <c r="X101" s="26" t="str">
        <f t="shared" si="10"/>
        <v/>
      </c>
      <c r="Y101" s="26" t="str">
        <f t="shared" si="10"/>
        <v/>
      </c>
      <c r="Z101" s="26" t="str">
        <f t="shared" si="10"/>
        <v/>
      </c>
      <c r="AA101" s="26" t="str">
        <f t="shared" si="10"/>
        <v/>
      </c>
      <c r="AB101" s="26" t="str">
        <f t="shared" si="10"/>
        <v/>
      </c>
      <c r="AC101" s="26" t="str">
        <f t="shared" si="10"/>
        <v/>
      </c>
      <c r="AD101" s="26" t="str">
        <f t="shared" si="10"/>
        <v/>
      </c>
      <c r="AE101" s="26" t="str">
        <f t="shared" si="10"/>
        <v/>
      </c>
      <c r="AF101" s="26" t="str">
        <f t="shared" si="10"/>
        <v/>
      </c>
      <c r="AG101" s="26" t="str">
        <f t="shared" si="10"/>
        <v/>
      </c>
      <c r="AH101" s="26" t="str">
        <f t="shared" si="10"/>
        <v/>
      </c>
      <c r="AI101" s="26" t="str">
        <f t="shared" si="10"/>
        <v/>
      </c>
      <c r="AJ101" s="26" t="str">
        <f t="shared" si="10"/>
        <v/>
      </c>
      <c r="AK101" s="26" t="str">
        <f t="shared" si="10"/>
        <v/>
      </c>
      <c r="AL101" s="26" t="str">
        <f t="shared" si="10"/>
        <v/>
      </c>
      <c r="AM101" s="26" t="str">
        <f t="shared" si="10"/>
        <v/>
      </c>
      <c r="AN101" s="26" t="str">
        <f t="shared" si="10"/>
        <v/>
      </c>
      <c r="AO101" s="26" t="str">
        <f t="shared" si="10"/>
        <v/>
      </c>
      <c r="AP101" s="26" t="str">
        <f t="shared" si="10"/>
        <v/>
      </c>
      <c r="AQ101" s="26" t="str">
        <f t="shared" si="10"/>
        <v/>
      </c>
      <c r="AR101" s="20" t="str">
        <f>IFERROR(IFERROR(AVERAGE(AR96:AR100),"AVERAGE OF AVERAGES")/100,"AVERAGE OF AVERAGES")</f>
        <v>AVERAGE OF AVERAGES</v>
      </c>
    </row>
    <row r="102" spans="1:44" hidden="1" x14ac:dyDescent="0.3">
      <c r="A102" s="4" t="s">
        <v>3</v>
      </c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17"/>
    </row>
    <row r="103" spans="1:44" hidden="1" x14ac:dyDescent="0.3">
      <c r="A103" s="3" t="s">
        <v>5</v>
      </c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21">
        <f>SUM(B103:AQ103)</f>
        <v>0</v>
      </c>
    </row>
    <row r="104" spans="1:44" hidden="1" x14ac:dyDescent="0.3">
      <c r="A104" s="3" t="s">
        <v>6</v>
      </c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22">
        <f>SUM(B104:AQ104)</f>
        <v>0</v>
      </c>
    </row>
    <row r="105" spans="1:44" hidden="1" x14ac:dyDescent="0.3"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  <c r="AR105" s="7"/>
    </row>
    <row r="106" spans="1:44" hidden="1" x14ac:dyDescent="0.3">
      <c r="A106" s="3" t="s">
        <v>9</v>
      </c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18">
        <f>SUM(B106:AQ106)</f>
        <v>0</v>
      </c>
    </row>
    <row r="107" spans="1:44" hidden="1" x14ac:dyDescent="0.3">
      <c r="A107" s="1" t="s">
        <v>4</v>
      </c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  <c r="AN107" s="25"/>
      <c r="AO107" s="25"/>
      <c r="AP107" s="25"/>
      <c r="AQ107" s="25"/>
      <c r="AR107" s="18"/>
    </row>
    <row r="108" spans="1:44" hidden="1" x14ac:dyDescent="0.3">
      <c r="A108" s="2" t="s">
        <v>11</v>
      </c>
      <c r="B108" s="25" t="s">
        <v>24</v>
      </c>
      <c r="C108" s="25" t="s">
        <v>24</v>
      </c>
      <c r="D108" s="25" t="s">
        <v>24</v>
      </c>
      <c r="E108" s="25" t="s">
        <v>24</v>
      </c>
      <c r="F108" s="25" t="s">
        <v>24</v>
      </c>
      <c r="G108" s="25" t="s">
        <v>24</v>
      </c>
      <c r="H108" s="25" t="s">
        <v>24</v>
      </c>
      <c r="I108" s="25" t="s">
        <v>24</v>
      </c>
      <c r="J108" s="25" t="s">
        <v>24</v>
      </c>
      <c r="K108" s="25" t="s">
        <v>24</v>
      </c>
      <c r="L108" s="25" t="s">
        <v>24</v>
      </c>
      <c r="M108" s="25" t="s">
        <v>24</v>
      </c>
      <c r="N108" s="25" t="s">
        <v>24</v>
      </c>
      <c r="O108" s="25" t="s">
        <v>24</v>
      </c>
      <c r="P108" s="25" t="s">
        <v>24</v>
      </c>
      <c r="Q108" s="25" t="s">
        <v>24</v>
      </c>
      <c r="R108" s="25" t="s">
        <v>24</v>
      </c>
      <c r="S108" s="25" t="s">
        <v>24</v>
      </c>
      <c r="T108" s="25" t="s">
        <v>24</v>
      </c>
      <c r="U108" s="25" t="s">
        <v>24</v>
      </c>
      <c r="V108" s="25" t="s">
        <v>24</v>
      </c>
      <c r="W108" s="25" t="s">
        <v>24</v>
      </c>
      <c r="X108" s="25" t="s">
        <v>24</v>
      </c>
      <c r="Y108" s="25" t="s">
        <v>24</v>
      </c>
      <c r="Z108" s="25" t="s">
        <v>24</v>
      </c>
      <c r="AA108" s="25" t="s">
        <v>24</v>
      </c>
      <c r="AB108" s="25" t="s">
        <v>24</v>
      </c>
      <c r="AC108" s="25" t="s">
        <v>24</v>
      </c>
      <c r="AD108" s="25" t="s">
        <v>24</v>
      </c>
      <c r="AE108" s="25" t="s">
        <v>24</v>
      </c>
      <c r="AF108" s="25" t="s">
        <v>24</v>
      </c>
      <c r="AG108" s="25" t="s">
        <v>24</v>
      </c>
      <c r="AH108" s="25" t="s">
        <v>24</v>
      </c>
      <c r="AI108" s="25" t="s">
        <v>24</v>
      </c>
      <c r="AJ108" s="25" t="s">
        <v>24</v>
      </c>
      <c r="AK108" s="25" t="s">
        <v>24</v>
      </c>
      <c r="AL108" s="25" t="s">
        <v>24</v>
      </c>
      <c r="AM108" s="25" t="s">
        <v>24</v>
      </c>
      <c r="AN108" s="25" t="s">
        <v>24</v>
      </c>
      <c r="AO108" s="25" t="s">
        <v>24</v>
      </c>
      <c r="AP108" s="25" t="s">
        <v>24</v>
      </c>
      <c r="AQ108" s="25" t="s">
        <v>24</v>
      </c>
      <c r="AR108" s="18"/>
    </row>
    <row r="109" spans="1:44" hidden="1" x14ac:dyDescent="0.3">
      <c r="A109" t="str">
        <f>CONCATENATE(A107, " ", A108," 1")</f>
        <v>Call September 1</v>
      </c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9" t="str">
        <f>IFERROR(AVERAGE(B109:AQ109),"AGENTS AVERAGE CALL 1")</f>
        <v>AGENTS AVERAGE CALL 1</v>
      </c>
    </row>
    <row r="110" spans="1:44" hidden="1" x14ac:dyDescent="0.3">
      <c r="A110" t="str">
        <f>CONCATENATE(A107, " ", A108," 2")</f>
        <v>Call September 2</v>
      </c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9" t="str">
        <f>IFERROR(AVERAGE(B110:AQ110),"AGENTS AVERAGE CALL 2")</f>
        <v>AGENTS AVERAGE CALL 2</v>
      </c>
    </row>
    <row r="111" spans="1:44" hidden="1" x14ac:dyDescent="0.3">
      <c r="A111" t="str">
        <f>CONCATENATE(A107, " ", A108," 3")</f>
        <v>Call September 3</v>
      </c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9" t="str">
        <f>IFERROR(AVERAGE(B111:AQ111),"AGENTS AVERAGE CALL 3")</f>
        <v>AGENTS AVERAGE CALL 3</v>
      </c>
    </row>
    <row r="112" spans="1:44" hidden="1" x14ac:dyDescent="0.3">
      <c r="A112" t="str">
        <f>CONCATENATE(A107, " ", A108," 4")</f>
        <v>Call September 4</v>
      </c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9" t="str">
        <f>IFERROR(AVERAGE(B112:AQ112),"AGENTS AVERAGE CALL 4")</f>
        <v>AGENTS AVERAGE CALL 4</v>
      </c>
    </row>
    <row r="113" spans="1:44" hidden="1" x14ac:dyDescent="0.3">
      <c r="A113" t="str">
        <f>CONCATENATE(A107, " ", A108," 5")</f>
        <v>Call September 5</v>
      </c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9" t="str">
        <f>IFERROR(AVERAGE(B113:AQ113),"AGENTS AVERAGE CALL 5")</f>
        <v>AGENTS AVERAGE CALL 5</v>
      </c>
    </row>
    <row r="114" spans="1:44" hidden="1" x14ac:dyDescent="0.3">
      <c r="A114" s="1" t="str">
        <f>CONCATENATE(A108, " ", A107, " Total Avg")</f>
        <v>September Call Total Avg</v>
      </c>
      <c r="B114" s="26" t="str">
        <f t="shared" ref="B114:AQ114" si="11">IFERROR(IFERROR(AVERAGE(B109:B113),"")/100,"")</f>
        <v/>
      </c>
      <c r="C114" s="26" t="str">
        <f t="shared" si="11"/>
        <v/>
      </c>
      <c r="D114" s="26" t="str">
        <f t="shared" si="11"/>
        <v/>
      </c>
      <c r="E114" s="26" t="str">
        <f t="shared" si="11"/>
        <v/>
      </c>
      <c r="F114" s="26" t="str">
        <f t="shared" si="11"/>
        <v/>
      </c>
      <c r="G114" s="26" t="str">
        <f t="shared" si="11"/>
        <v/>
      </c>
      <c r="H114" s="26" t="str">
        <f t="shared" si="11"/>
        <v/>
      </c>
      <c r="I114" s="26" t="str">
        <f t="shared" si="11"/>
        <v/>
      </c>
      <c r="J114" s="26" t="str">
        <f t="shared" si="11"/>
        <v/>
      </c>
      <c r="K114" s="26" t="str">
        <f t="shared" si="11"/>
        <v/>
      </c>
      <c r="L114" s="26" t="str">
        <f t="shared" si="11"/>
        <v/>
      </c>
      <c r="M114" s="26" t="str">
        <f t="shared" si="11"/>
        <v/>
      </c>
      <c r="N114" s="26" t="str">
        <f t="shared" si="11"/>
        <v/>
      </c>
      <c r="O114" s="26" t="str">
        <f t="shared" si="11"/>
        <v/>
      </c>
      <c r="P114" s="26" t="str">
        <f t="shared" si="11"/>
        <v/>
      </c>
      <c r="Q114" s="26" t="str">
        <f t="shared" si="11"/>
        <v/>
      </c>
      <c r="R114" s="26" t="str">
        <f t="shared" si="11"/>
        <v/>
      </c>
      <c r="S114" s="26" t="str">
        <f t="shared" si="11"/>
        <v/>
      </c>
      <c r="T114" s="26" t="str">
        <f t="shared" si="11"/>
        <v/>
      </c>
      <c r="U114" s="26" t="str">
        <f t="shared" si="11"/>
        <v/>
      </c>
      <c r="V114" s="26" t="str">
        <f t="shared" si="11"/>
        <v/>
      </c>
      <c r="W114" s="26" t="str">
        <f t="shared" si="11"/>
        <v/>
      </c>
      <c r="X114" s="26" t="str">
        <f t="shared" si="11"/>
        <v/>
      </c>
      <c r="Y114" s="26" t="str">
        <f t="shared" si="11"/>
        <v/>
      </c>
      <c r="Z114" s="26" t="str">
        <f t="shared" si="11"/>
        <v/>
      </c>
      <c r="AA114" s="26" t="str">
        <f t="shared" si="11"/>
        <v/>
      </c>
      <c r="AB114" s="26" t="str">
        <f t="shared" si="11"/>
        <v/>
      </c>
      <c r="AC114" s="26" t="str">
        <f t="shared" si="11"/>
        <v/>
      </c>
      <c r="AD114" s="26" t="str">
        <f t="shared" si="11"/>
        <v/>
      </c>
      <c r="AE114" s="26" t="str">
        <f t="shared" si="11"/>
        <v/>
      </c>
      <c r="AF114" s="26" t="str">
        <f t="shared" si="11"/>
        <v/>
      </c>
      <c r="AG114" s="26" t="str">
        <f t="shared" si="11"/>
        <v/>
      </c>
      <c r="AH114" s="26" t="str">
        <f t="shared" si="11"/>
        <v/>
      </c>
      <c r="AI114" s="26" t="str">
        <f t="shared" si="11"/>
        <v/>
      </c>
      <c r="AJ114" s="26" t="str">
        <f t="shared" si="11"/>
        <v/>
      </c>
      <c r="AK114" s="26" t="str">
        <f t="shared" si="11"/>
        <v/>
      </c>
      <c r="AL114" s="26" t="str">
        <f t="shared" si="11"/>
        <v/>
      </c>
      <c r="AM114" s="26" t="str">
        <f t="shared" si="11"/>
        <v/>
      </c>
      <c r="AN114" s="26" t="str">
        <f t="shared" si="11"/>
        <v/>
      </c>
      <c r="AO114" s="26" t="str">
        <f t="shared" si="11"/>
        <v/>
      </c>
      <c r="AP114" s="26" t="str">
        <f t="shared" si="11"/>
        <v/>
      </c>
      <c r="AQ114" s="26" t="str">
        <f t="shared" si="11"/>
        <v/>
      </c>
      <c r="AR114" s="20" t="str">
        <f>IFERROR(IFERROR(AVERAGE(AR109:AR113),"AVERAGE OF AVERAGES")/100,"AVERAGE OF AVERAGES")</f>
        <v>AVERAGE OF AVERAGES</v>
      </c>
    </row>
    <row r="115" spans="1:44" hidden="1" x14ac:dyDescent="0.3">
      <c r="A115" s="4" t="s">
        <v>3</v>
      </c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  <c r="AO115" s="27"/>
      <c r="AP115" s="27"/>
      <c r="AQ115" s="27"/>
      <c r="AR115" s="17"/>
    </row>
    <row r="116" spans="1:44" hidden="1" x14ac:dyDescent="0.3">
      <c r="A116" s="3" t="s">
        <v>5</v>
      </c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21">
        <f>SUM(B116:AQ116)</f>
        <v>0</v>
      </c>
    </row>
    <row r="117" spans="1:44" hidden="1" x14ac:dyDescent="0.3">
      <c r="A117" s="3" t="s">
        <v>6</v>
      </c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22">
        <f>SUM(B117:AQ117)</f>
        <v>0</v>
      </c>
    </row>
    <row r="118" spans="1:44" hidden="1" x14ac:dyDescent="0.3"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5"/>
      <c r="AL118" s="25"/>
      <c r="AM118" s="25"/>
      <c r="AN118" s="25"/>
      <c r="AO118" s="25"/>
      <c r="AP118" s="25"/>
      <c r="AQ118" s="25"/>
      <c r="AR118" s="7"/>
    </row>
    <row r="119" spans="1:44" hidden="1" x14ac:dyDescent="0.3">
      <c r="A119" s="3" t="s">
        <v>9</v>
      </c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18">
        <f>SUM(B119:AQ119)</f>
        <v>0</v>
      </c>
    </row>
    <row r="120" spans="1:44" hidden="1" x14ac:dyDescent="0.3">
      <c r="A120" s="1" t="s">
        <v>4</v>
      </c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  <c r="AL120" s="25"/>
      <c r="AM120" s="25"/>
      <c r="AN120" s="25"/>
      <c r="AO120" s="25"/>
      <c r="AP120" s="25"/>
      <c r="AQ120" s="25"/>
      <c r="AR120" s="18"/>
    </row>
    <row r="121" spans="1:44" hidden="1" x14ac:dyDescent="0.3">
      <c r="A121" s="2" t="s">
        <v>10</v>
      </c>
      <c r="B121" s="25" t="s">
        <v>23</v>
      </c>
      <c r="C121" s="25" t="s">
        <v>23</v>
      </c>
      <c r="D121" s="25" t="s">
        <v>23</v>
      </c>
      <c r="E121" s="25" t="s">
        <v>23</v>
      </c>
      <c r="F121" s="25" t="s">
        <v>23</v>
      </c>
      <c r="G121" s="25" t="s">
        <v>23</v>
      </c>
      <c r="H121" s="25" t="s">
        <v>23</v>
      </c>
      <c r="I121" s="25" t="s">
        <v>23</v>
      </c>
      <c r="J121" s="25" t="s">
        <v>23</v>
      </c>
      <c r="K121" s="25" t="s">
        <v>23</v>
      </c>
      <c r="L121" s="25" t="s">
        <v>23</v>
      </c>
      <c r="M121" s="25" t="s">
        <v>23</v>
      </c>
      <c r="N121" s="25" t="s">
        <v>23</v>
      </c>
      <c r="O121" s="25" t="s">
        <v>23</v>
      </c>
      <c r="P121" s="25" t="s">
        <v>23</v>
      </c>
      <c r="Q121" s="25" t="s">
        <v>23</v>
      </c>
      <c r="R121" s="25" t="s">
        <v>23</v>
      </c>
      <c r="S121" s="25" t="s">
        <v>23</v>
      </c>
      <c r="T121" s="25" t="s">
        <v>23</v>
      </c>
      <c r="U121" s="25" t="s">
        <v>23</v>
      </c>
      <c r="V121" s="25" t="s">
        <v>23</v>
      </c>
      <c r="W121" s="25" t="s">
        <v>23</v>
      </c>
      <c r="X121" s="25" t="s">
        <v>23</v>
      </c>
      <c r="Y121" s="25" t="s">
        <v>23</v>
      </c>
      <c r="Z121" s="25" t="s">
        <v>23</v>
      </c>
      <c r="AA121" s="25" t="s">
        <v>23</v>
      </c>
      <c r="AB121" s="25" t="s">
        <v>23</v>
      </c>
      <c r="AC121" s="25" t="s">
        <v>23</v>
      </c>
      <c r="AD121" s="25" t="s">
        <v>23</v>
      </c>
      <c r="AE121" s="25" t="s">
        <v>23</v>
      </c>
      <c r="AF121" s="25" t="s">
        <v>23</v>
      </c>
      <c r="AG121" s="25" t="s">
        <v>23</v>
      </c>
      <c r="AH121" s="25" t="s">
        <v>23</v>
      </c>
      <c r="AI121" s="25" t="s">
        <v>23</v>
      </c>
      <c r="AJ121" s="25" t="s">
        <v>23</v>
      </c>
      <c r="AK121" s="25" t="s">
        <v>23</v>
      </c>
      <c r="AL121" s="25" t="s">
        <v>23</v>
      </c>
      <c r="AM121" s="25" t="s">
        <v>23</v>
      </c>
      <c r="AN121" s="25" t="s">
        <v>23</v>
      </c>
      <c r="AO121" s="25" t="s">
        <v>23</v>
      </c>
      <c r="AP121" s="25" t="s">
        <v>23</v>
      </c>
      <c r="AQ121" s="25" t="s">
        <v>23</v>
      </c>
      <c r="AR121" s="18"/>
    </row>
    <row r="122" spans="1:44" hidden="1" x14ac:dyDescent="0.3">
      <c r="A122" t="str">
        <f>CONCATENATE(A120, " ", A121," 1")</f>
        <v>Call October 1</v>
      </c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9" t="str">
        <f>IFERROR(AVERAGE(B122:AQ122),"AGENTS AVERAGE CALL 1")</f>
        <v>AGENTS AVERAGE CALL 1</v>
      </c>
    </row>
    <row r="123" spans="1:44" hidden="1" x14ac:dyDescent="0.3">
      <c r="A123" t="str">
        <f>CONCATENATE(A120, " ", A121," 2")</f>
        <v>Call October 2</v>
      </c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9" t="str">
        <f>IFERROR(AVERAGE(B123:AQ123),"AGENTS AVERAGE CALL 2")</f>
        <v>AGENTS AVERAGE CALL 2</v>
      </c>
    </row>
    <row r="124" spans="1:44" hidden="1" x14ac:dyDescent="0.3">
      <c r="A124" t="str">
        <f>CONCATENATE(A120, " ", A121," 3")</f>
        <v>Call October 3</v>
      </c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9" t="str">
        <f>IFERROR(AVERAGE(B124:AQ124),"AGENTS AVERAGE CALL 3")</f>
        <v>AGENTS AVERAGE CALL 3</v>
      </c>
    </row>
    <row r="125" spans="1:44" hidden="1" x14ac:dyDescent="0.3">
      <c r="A125" t="str">
        <f>CONCATENATE(A120, " ", A121," 4")</f>
        <v>Call October 4</v>
      </c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9" t="str">
        <f>IFERROR(AVERAGE(B125:AQ125),"AGENTS AVERAGE CALL 4")</f>
        <v>AGENTS AVERAGE CALL 4</v>
      </c>
    </row>
    <row r="126" spans="1:44" hidden="1" x14ac:dyDescent="0.3">
      <c r="A126" t="str">
        <f>CONCATENATE(A120, " ", A121," 5")</f>
        <v>Call October 5</v>
      </c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9" t="str">
        <f>IFERROR(AVERAGE(B126:AQ126),"AGENTS AVERAGE CALL 5")</f>
        <v>AGENTS AVERAGE CALL 5</v>
      </c>
    </row>
    <row r="127" spans="1:44" hidden="1" x14ac:dyDescent="0.3">
      <c r="A127" s="1" t="str">
        <f>CONCATENATE(A121, " ", A120, " Total Avg")</f>
        <v>October Call Total Avg</v>
      </c>
      <c r="B127" s="26" t="str">
        <f t="shared" ref="B127:AQ127" si="12">IFERROR(IFERROR(AVERAGE(B122:B126),"")/100,"")</f>
        <v/>
      </c>
      <c r="C127" s="26" t="str">
        <f t="shared" si="12"/>
        <v/>
      </c>
      <c r="D127" s="26" t="str">
        <f t="shared" si="12"/>
        <v/>
      </c>
      <c r="E127" s="26" t="str">
        <f t="shared" si="12"/>
        <v/>
      </c>
      <c r="F127" s="26" t="str">
        <f t="shared" si="12"/>
        <v/>
      </c>
      <c r="G127" s="26" t="str">
        <f t="shared" si="12"/>
        <v/>
      </c>
      <c r="H127" s="26" t="str">
        <f t="shared" si="12"/>
        <v/>
      </c>
      <c r="I127" s="26" t="str">
        <f t="shared" si="12"/>
        <v/>
      </c>
      <c r="J127" s="26" t="str">
        <f t="shared" si="12"/>
        <v/>
      </c>
      <c r="K127" s="26" t="str">
        <f t="shared" si="12"/>
        <v/>
      </c>
      <c r="L127" s="26" t="str">
        <f t="shared" si="12"/>
        <v/>
      </c>
      <c r="M127" s="26" t="str">
        <f t="shared" si="12"/>
        <v/>
      </c>
      <c r="N127" s="26" t="str">
        <f t="shared" si="12"/>
        <v/>
      </c>
      <c r="O127" s="26" t="str">
        <f t="shared" si="12"/>
        <v/>
      </c>
      <c r="P127" s="26" t="str">
        <f t="shared" si="12"/>
        <v/>
      </c>
      <c r="Q127" s="26" t="str">
        <f t="shared" si="12"/>
        <v/>
      </c>
      <c r="R127" s="26" t="str">
        <f t="shared" si="12"/>
        <v/>
      </c>
      <c r="S127" s="26" t="str">
        <f t="shared" si="12"/>
        <v/>
      </c>
      <c r="T127" s="26" t="str">
        <f t="shared" si="12"/>
        <v/>
      </c>
      <c r="U127" s="26" t="str">
        <f t="shared" si="12"/>
        <v/>
      </c>
      <c r="V127" s="26" t="str">
        <f t="shared" si="12"/>
        <v/>
      </c>
      <c r="W127" s="26" t="str">
        <f t="shared" si="12"/>
        <v/>
      </c>
      <c r="X127" s="26" t="str">
        <f t="shared" si="12"/>
        <v/>
      </c>
      <c r="Y127" s="26" t="str">
        <f t="shared" si="12"/>
        <v/>
      </c>
      <c r="Z127" s="26" t="str">
        <f t="shared" si="12"/>
        <v/>
      </c>
      <c r="AA127" s="26" t="str">
        <f t="shared" si="12"/>
        <v/>
      </c>
      <c r="AB127" s="26" t="str">
        <f t="shared" si="12"/>
        <v/>
      </c>
      <c r="AC127" s="26" t="str">
        <f t="shared" si="12"/>
        <v/>
      </c>
      <c r="AD127" s="26" t="str">
        <f t="shared" si="12"/>
        <v/>
      </c>
      <c r="AE127" s="26" t="str">
        <f t="shared" si="12"/>
        <v/>
      </c>
      <c r="AF127" s="26" t="str">
        <f t="shared" si="12"/>
        <v/>
      </c>
      <c r="AG127" s="26" t="str">
        <f t="shared" si="12"/>
        <v/>
      </c>
      <c r="AH127" s="26" t="str">
        <f t="shared" si="12"/>
        <v/>
      </c>
      <c r="AI127" s="26" t="str">
        <f t="shared" si="12"/>
        <v/>
      </c>
      <c r="AJ127" s="26" t="str">
        <f t="shared" si="12"/>
        <v/>
      </c>
      <c r="AK127" s="26" t="str">
        <f t="shared" si="12"/>
        <v/>
      </c>
      <c r="AL127" s="26" t="str">
        <f t="shared" si="12"/>
        <v/>
      </c>
      <c r="AM127" s="26" t="str">
        <f t="shared" si="12"/>
        <v/>
      </c>
      <c r="AN127" s="26" t="str">
        <f t="shared" si="12"/>
        <v/>
      </c>
      <c r="AO127" s="26" t="str">
        <f t="shared" si="12"/>
        <v/>
      </c>
      <c r="AP127" s="26" t="str">
        <f t="shared" si="12"/>
        <v/>
      </c>
      <c r="AQ127" s="26" t="str">
        <f t="shared" si="12"/>
        <v/>
      </c>
      <c r="AR127" s="20" t="str">
        <f>IFERROR(IFERROR(AVERAGE(AR122:AR126),"AVERAGE OF AVERAGES")/100,"AVERAGE OF AVERAGES")</f>
        <v>AVERAGE OF AVERAGES</v>
      </c>
    </row>
    <row r="128" spans="1:44" hidden="1" x14ac:dyDescent="0.3">
      <c r="A128" s="4" t="s">
        <v>3</v>
      </c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  <c r="AL128" s="27"/>
      <c r="AM128" s="27"/>
      <c r="AN128" s="27"/>
      <c r="AO128" s="27"/>
      <c r="AP128" s="27"/>
      <c r="AQ128" s="27"/>
      <c r="AR128" s="17"/>
    </row>
    <row r="129" spans="1:44" hidden="1" x14ac:dyDescent="0.3">
      <c r="A129" s="3" t="s">
        <v>5</v>
      </c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21">
        <f>SUM(B129:AQ129)</f>
        <v>0</v>
      </c>
    </row>
    <row r="130" spans="1:44" hidden="1" x14ac:dyDescent="0.3">
      <c r="A130" s="3" t="s">
        <v>6</v>
      </c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22">
        <f>SUM(B130:AQ130)</f>
        <v>0</v>
      </c>
    </row>
    <row r="131" spans="1:44" hidden="1" x14ac:dyDescent="0.3"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3" t="str">
        <f>IFERROR(AR103/(AR103+AR104),"")</f>
        <v/>
      </c>
    </row>
    <row r="132" spans="1:44" hidden="1" x14ac:dyDescent="0.3">
      <c r="A132" s="3" t="s">
        <v>9</v>
      </c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18">
        <f>SUM(B132:AQ132)</f>
        <v>0</v>
      </c>
    </row>
    <row r="133" spans="1:44" hidden="1" x14ac:dyDescent="0.3">
      <c r="A133" s="1" t="s">
        <v>4</v>
      </c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  <c r="AQ133" s="25"/>
      <c r="AR133" s="18"/>
    </row>
    <row r="134" spans="1:44" hidden="1" x14ac:dyDescent="0.3">
      <c r="A134" s="2" t="s">
        <v>8</v>
      </c>
      <c r="B134" s="25" t="s">
        <v>22</v>
      </c>
      <c r="C134" s="25" t="s">
        <v>22</v>
      </c>
      <c r="D134" s="25" t="s">
        <v>22</v>
      </c>
      <c r="E134" s="25" t="s">
        <v>22</v>
      </c>
      <c r="F134" s="25" t="s">
        <v>22</v>
      </c>
      <c r="G134" s="25" t="s">
        <v>22</v>
      </c>
      <c r="H134" s="25" t="s">
        <v>22</v>
      </c>
      <c r="I134" s="25" t="s">
        <v>22</v>
      </c>
      <c r="J134" s="25" t="s">
        <v>22</v>
      </c>
      <c r="K134" s="25" t="s">
        <v>22</v>
      </c>
      <c r="L134" s="25" t="s">
        <v>22</v>
      </c>
      <c r="M134" s="25" t="s">
        <v>22</v>
      </c>
      <c r="N134" s="25" t="s">
        <v>22</v>
      </c>
      <c r="O134" s="25" t="s">
        <v>22</v>
      </c>
      <c r="P134" s="25" t="s">
        <v>22</v>
      </c>
      <c r="Q134" s="25" t="s">
        <v>22</v>
      </c>
      <c r="R134" s="25" t="s">
        <v>22</v>
      </c>
      <c r="S134" s="25" t="s">
        <v>22</v>
      </c>
      <c r="T134" s="25" t="s">
        <v>22</v>
      </c>
      <c r="U134" s="25" t="s">
        <v>22</v>
      </c>
      <c r="V134" s="25" t="s">
        <v>22</v>
      </c>
      <c r="W134" s="25" t="s">
        <v>22</v>
      </c>
      <c r="X134" s="25" t="s">
        <v>22</v>
      </c>
      <c r="Y134" s="25" t="s">
        <v>22</v>
      </c>
      <c r="Z134" s="25" t="s">
        <v>22</v>
      </c>
      <c r="AA134" s="25" t="s">
        <v>22</v>
      </c>
      <c r="AB134" s="25" t="s">
        <v>22</v>
      </c>
      <c r="AC134" s="25" t="s">
        <v>22</v>
      </c>
      <c r="AD134" s="25" t="s">
        <v>22</v>
      </c>
      <c r="AE134" s="25" t="s">
        <v>22</v>
      </c>
      <c r="AF134" s="25" t="s">
        <v>22</v>
      </c>
      <c r="AG134" s="25" t="s">
        <v>22</v>
      </c>
      <c r="AH134" s="25" t="s">
        <v>22</v>
      </c>
      <c r="AI134" s="25" t="s">
        <v>22</v>
      </c>
      <c r="AJ134" s="25" t="s">
        <v>22</v>
      </c>
      <c r="AK134" s="25" t="s">
        <v>22</v>
      </c>
      <c r="AL134" s="25" t="s">
        <v>22</v>
      </c>
      <c r="AM134" s="25" t="s">
        <v>22</v>
      </c>
      <c r="AN134" s="25" t="s">
        <v>22</v>
      </c>
      <c r="AO134" s="25" t="s">
        <v>22</v>
      </c>
      <c r="AP134" s="25" t="s">
        <v>22</v>
      </c>
      <c r="AQ134" s="25" t="s">
        <v>22</v>
      </c>
      <c r="AR134" s="18"/>
    </row>
    <row r="135" spans="1:44" hidden="1" x14ac:dyDescent="0.3">
      <c r="A135" t="str">
        <f>CONCATENATE(A133, " ", A134," 1")</f>
        <v>Call November 1</v>
      </c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9" t="str">
        <f>IFERROR(AVERAGE(B135:AQ135),"AGENTS AVERAGE CALL 1")</f>
        <v>AGENTS AVERAGE CALL 1</v>
      </c>
    </row>
    <row r="136" spans="1:44" hidden="1" x14ac:dyDescent="0.3">
      <c r="A136" t="str">
        <f>CONCATENATE(A133, " ", A134," 2")</f>
        <v>Call November 2</v>
      </c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9" t="str">
        <f>IFERROR(AVERAGE(B136:AQ136),"AGENTS AVERAGE CALL 2")</f>
        <v>AGENTS AVERAGE CALL 2</v>
      </c>
    </row>
    <row r="137" spans="1:44" hidden="1" x14ac:dyDescent="0.3">
      <c r="A137" t="str">
        <f>CONCATENATE(A133, " ", A134," 3")</f>
        <v>Call November 3</v>
      </c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9" t="str">
        <f>IFERROR(AVERAGE(B137:AQ137),"AGENTS AVERAGE CALL 3")</f>
        <v>AGENTS AVERAGE CALL 3</v>
      </c>
    </row>
    <row r="138" spans="1:44" hidden="1" x14ac:dyDescent="0.3">
      <c r="A138" t="str">
        <f>CONCATENATE(A133, " ", A134," 4")</f>
        <v>Call November 4</v>
      </c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9" t="str">
        <f>IFERROR(AVERAGE(B138:AQ138),"AGENTS AVERAGE CALL 4")</f>
        <v>AGENTS AVERAGE CALL 4</v>
      </c>
    </row>
    <row r="139" spans="1:44" hidden="1" x14ac:dyDescent="0.3">
      <c r="A139" t="str">
        <f>CONCATENATE(A133, " ", A134," 5")</f>
        <v>Call November 5</v>
      </c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9" t="str">
        <f>IFERROR(AVERAGE(B139:AQ139),"AGENTS AVERAGE CALL 5")</f>
        <v>AGENTS AVERAGE CALL 5</v>
      </c>
    </row>
    <row r="140" spans="1:44" hidden="1" x14ac:dyDescent="0.3">
      <c r="A140" s="1" t="str">
        <f>CONCATENATE(A134, " ", A133, " Total Avg")</f>
        <v>November Call Total Avg</v>
      </c>
      <c r="B140" s="26" t="str">
        <f t="shared" ref="B140:AQ140" si="13">IFERROR(IFERROR(AVERAGE(B135:B139),"")/100,"")</f>
        <v/>
      </c>
      <c r="C140" s="26" t="str">
        <f t="shared" si="13"/>
        <v/>
      </c>
      <c r="D140" s="26" t="str">
        <f t="shared" si="13"/>
        <v/>
      </c>
      <c r="E140" s="26" t="str">
        <f t="shared" si="13"/>
        <v/>
      </c>
      <c r="F140" s="26" t="str">
        <f t="shared" si="13"/>
        <v/>
      </c>
      <c r="G140" s="26" t="str">
        <f t="shared" si="13"/>
        <v/>
      </c>
      <c r="H140" s="26" t="str">
        <f t="shared" si="13"/>
        <v/>
      </c>
      <c r="I140" s="26" t="str">
        <f t="shared" si="13"/>
        <v/>
      </c>
      <c r="J140" s="26" t="str">
        <f t="shared" si="13"/>
        <v/>
      </c>
      <c r="K140" s="26" t="str">
        <f t="shared" si="13"/>
        <v/>
      </c>
      <c r="L140" s="26" t="str">
        <f t="shared" si="13"/>
        <v/>
      </c>
      <c r="M140" s="26" t="str">
        <f t="shared" si="13"/>
        <v/>
      </c>
      <c r="N140" s="26" t="str">
        <f t="shared" si="13"/>
        <v/>
      </c>
      <c r="O140" s="26" t="str">
        <f t="shared" si="13"/>
        <v/>
      </c>
      <c r="P140" s="26" t="str">
        <f t="shared" si="13"/>
        <v/>
      </c>
      <c r="Q140" s="26" t="str">
        <f t="shared" si="13"/>
        <v/>
      </c>
      <c r="R140" s="26" t="str">
        <f t="shared" si="13"/>
        <v/>
      </c>
      <c r="S140" s="26" t="str">
        <f t="shared" si="13"/>
        <v/>
      </c>
      <c r="T140" s="26" t="str">
        <f t="shared" si="13"/>
        <v/>
      </c>
      <c r="U140" s="26" t="str">
        <f t="shared" si="13"/>
        <v/>
      </c>
      <c r="V140" s="26" t="str">
        <f t="shared" si="13"/>
        <v/>
      </c>
      <c r="W140" s="26" t="str">
        <f t="shared" si="13"/>
        <v/>
      </c>
      <c r="X140" s="26" t="str">
        <f t="shared" si="13"/>
        <v/>
      </c>
      <c r="Y140" s="26" t="str">
        <f t="shared" si="13"/>
        <v/>
      </c>
      <c r="Z140" s="26" t="str">
        <f t="shared" si="13"/>
        <v/>
      </c>
      <c r="AA140" s="26" t="str">
        <f t="shared" si="13"/>
        <v/>
      </c>
      <c r="AB140" s="26" t="str">
        <f t="shared" si="13"/>
        <v/>
      </c>
      <c r="AC140" s="26" t="str">
        <f t="shared" si="13"/>
        <v/>
      </c>
      <c r="AD140" s="26" t="str">
        <f t="shared" si="13"/>
        <v/>
      </c>
      <c r="AE140" s="26" t="str">
        <f t="shared" si="13"/>
        <v/>
      </c>
      <c r="AF140" s="26" t="str">
        <f t="shared" si="13"/>
        <v/>
      </c>
      <c r="AG140" s="26" t="str">
        <f t="shared" si="13"/>
        <v/>
      </c>
      <c r="AH140" s="26" t="str">
        <f t="shared" si="13"/>
        <v/>
      </c>
      <c r="AI140" s="26" t="str">
        <f t="shared" si="13"/>
        <v/>
      </c>
      <c r="AJ140" s="26" t="str">
        <f t="shared" si="13"/>
        <v/>
      </c>
      <c r="AK140" s="26" t="str">
        <f t="shared" si="13"/>
        <v/>
      </c>
      <c r="AL140" s="26" t="str">
        <f t="shared" si="13"/>
        <v/>
      </c>
      <c r="AM140" s="26" t="str">
        <f t="shared" si="13"/>
        <v/>
      </c>
      <c r="AN140" s="26" t="str">
        <f t="shared" si="13"/>
        <v/>
      </c>
      <c r="AO140" s="26" t="str">
        <f t="shared" si="13"/>
        <v/>
      </c>
      <c r="AP140" s="26" t="str">
        <f t="shared" si="13"/>
        <v/>
      </c>
      <c r="AQ140" s="26" t="str">
        <f t="shared" si="13"/>
        <v/>
      </c>
      <c r="AR140" s="20" t="str">
        <f>IFERROR(IFERROR(AVERAGE(AR135:AR139),"AVERAGE OF AVERAGES")/100,"AVERAGE OF AVERAGES")</f>
        <v>AVERAGE OF AVERAGES</v>
      </c>
    </row>
    <row r="141" spans="1:44" hidden="1" x14ac:dyDescent="0.3">
      <c r="A141" s="4" t="s">
        <v>3</v>
      </c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  <c r="AO141" s="27"/>
      <c r="AP141" s="27"/>
      <c r="AQ141" s="27"/>
      <c r="AR141" s="17"/>
    </row>
    <row r="142" spans="1:44" hidden="1" x14ac:dyDescent="0.3">
      <c r="A142" s="3" t="s">
        <v>5</v>
      </c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21">
        <f>SUM(B142:AQ142)</f>
        <v>0</v>
      </c>
    </row>
    <row r="143" spans="1:44" hidden="1" x14ac:dyDescent="0.3">
      <c r="A143" s="3" t="s">
        <v>6</v>
      </c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22">
        <f>SUM(B143:AQ143)</f>
        <v>0</v>
      </c>
    </row>
    <row r="144" spans="1:44" hidden="1" x14ac:dyDescent="0.3"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  <c r="AM144" s="25"/>
      <c r="AN144" s="25"/>
      <c r="AO144" s="25"/>
      <c r="AP144" s="25"/>
      <c r="AQ144" s="25"/>
      <c r="AR144" s="23" t="str">
        <f>IFERROR(AR155/(AR155+AR156),"")</f>
        <v/>
      </c>
    </row>
    <row r="145" spans="1:44" hidden="1" x14ac:dyDescent="0.3">
      <c r="A145" s="3" t="s">
        <v>9</v>
      </c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18">
        <f>SUM(B147:AQ147)</f>
        <v>0</v>
      </c>
    </row>
    <row r="146" spans="1:44" hidden="1" x14ac:dyDescent="0.3">
      <c r="A146" s="1" t="s">
        <v>4</v>
      </c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  <c r="AM146" s="25"/>
      <c r="AN146" s="25"/>
      <c r="AO146" s="25"/>
      <c r="AP146" s="25"/>
      <c r="AQ146" s="25"/>
      <c r="AR146" s="18"/>
    </row>
    <row r="147" spans="1:44" hidden="1" x14ac:dyDescent="0.3">
      <c r="A147" s="2" t="s">
        <v>2</v>
      </c>
      <c r="B147" s="25" t="s">
        <v>21</v>
      </c>
      <c r="C147" s="25" t="s">
        <v>21</v>
      </c>
      <c r="D147" s="25" t="s">
        <v>21</v>
      </c>
      <c r="E147" s="25" t="s">
        <v>21</v>
      </c>
      <c r="F147" s="25" t="s">
        <v>21</v>
      </c>
      <c r="G147" s="25" t="s">
        <v>21</v>
      </c>
      <c r="H147" s="25" t="s">
        <v>21</v>
      </c>
      <c r="I147" s="25" t="s">
        <v>21</v>
      </c>
      <c r="J147" s="25" t="s">
        <v>21</v>
      </c>
      <c r="K147" s="25" t="s">
        <v>21</v>
      </c>
      <c r="L147" s="25" t="s">
        <v>21</v>
      </c>
      <c r="M147" s="25" t="s">
        <v>21</v>
      </c>
      <c r="N147" s="25" t="s">
        <v>21</v>
      </c>
      <c r="O147" s="25" t="s">
        <v>21</v>
      </c>
      <c r="P147" s="25" t="s">
        <v>21</v>
      </c>
      <c r="Q147" s="25" t="s">
        <v>21</v>
      </c>
      <c r="R147" s="25" t="s">
        <v>21</v>
      </c>
      <c r="S147" s="25" t="s">
        <v>21</v>
      </c>
      <c r="T147" s="25" t="s">
        <v>21</v>
      </c>
      <c r="U147" s="25" t="s">
        <v>21</v>
      </c>
      <c r="V147" s="25" t="s">
        <v>21</v>
      </c>
      <c r="W147" s="25" t="s">
        <v>21</v>
      </c>
      <c r="X147" s="25" t="s">
        <v>21</v>
      </c>
      <c r="Y147" s="25" t="s">
        <v>21</v>
      </c>
      <c r="Z147" s="25" t="s">
        <v>21</v>
      </c>
      <c r="AA147" s="25" t="s">
        <v>21</v>
      </c>
      <c r="AB147" s="25" t="s">
        <v>21</v>
      </c>
      <c r="AC147" s="25" t="s">
        <v>21</v>
      </c>
      <c r="AD147" s="25" t="s">
        <v>21</v>
      </c>
      <c r="AE147" s="25" t="s">
        <v>21</v>
      </c>
      <c r="AF147" s="25" t="s">
        <v>21</v>
      </c>
      <c r="AG147" s="25" t="s">
        <v>21</v>
      </c>
      <c r="AH147" s="25" t="s">
        <v>21</v>
      </c>
      <c r="AI147" s="25" t="s">
        <v>21</v>
      </c>
      <c r="AJ147" s="25" t="s">
        <v>21</v>
      </c>
      <c r="AK147" s="25" t="s">
        <v>21</v>
      </c>
      <c r="AL147" s="25" t="s">
        <v>21</v>
      </c>
      <c r="AM147" s="25" t="s">
        <v>21</v>
      </c>
      <c r="AN147" s="25" t="s">
        <v>21</v>
      </c>
      <c r="AO147" s="25" t="s">
        <v>21</v>
      </c>
      <c r="AP147" s="25" t="s">
        <v>21</v>
      </c>
      <c r="AQ147" s="25" t="s">
        <v>21</v>
      </c>
      <c r="AR147" s="18"/>
    </row>
    <row r="148" spans="1:44" hidden="1" x14ac:dyDescent="0.3">
      <c r="A148" t="str">
        <f>CONCATENATE(A146, " ", A147," 1")</f>
        <v>Call December 1</v>
      </c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9" t="str">
        <f>IFERROR(AVERAGE(B148:AQ148),"AGENTS AVERAGE CALL 1")</f>
        <v>AGENTS AVERAGE CALL 1</v>
      </c>
    </row>
    <row r="149" spans="1:44" hidden="1" x14ac:dyDescent="0.3">
      <c r="A149" t="str">
        <f>CONCATENATE(A146, " ", A147," 2")</f>
        <v>Call December 2</v>
      </c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9" t="str">
        <f>IFERROR(AVERAGE(B149:AQ149),"AGENTS AVERAGE CALL 2")</f>
        <v>AGENTS AVERAGE CALL 2</v>
      </c>
    </row>
    <row r="150" spans="1:44" hidden="1" x14ac:dyDescent="0.3">
      <c r="A150" t="str">
        <f>CONCATENATE(A146, " ", A147," 3")</f>
        <v>Call December 3</v>
      </c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9" t="str">
        <f>IFERROR(AVERAGE(B150:AQ150),"AGENTS AVERAGE CALL 3")</f>
        <v>AGENTS AVERAGE CALL 3</v>
      </c>
    </row>
    <row r="151" spans="1:44" hidden="1" x14ac:dyDescent="0.3">
      <c r="A151" t="str">
        <f>CONCATENATE(A146, " ", A147," 4")</f>
        <v>Call December 4</v>
      </c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9" t="str">
        <f>IFERROR(AVERAGE(B151:AQ151),"AGENTS AVERAGE CALL 4")</f>
        <v>AGENTS AVERAGE CALL 4</v>
      </c>
    </row>
    <row r="152" spans="1:44" hidden="1" x14ac:dyDescent="0.3">
      <c r="A152" t="str">
        <f>CONCATENATE(A146, " ", A147," 5")</f>
        <v>Call December 5</v>
      </c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9" t="str">
        <f>IFERROR(AVERAGE(B152:AQ152),"AGENTS AVERAGE CALL 5")</f>
        <v>AGENTS AVERAGE CALL 5</v>
      </c>
    </row>
    <row r="153" spans="1:44" hidden="1" x14ac:dyDescent="0.3">
      <c r="A153" s="1" t="str">
        <f>CONCATENATE(A147, " ", A146, " Total Avg")</f>
        <v>December Call Total Avg</v>
      </c>
      <c r="B153" s="26" t="str">
        <f t="shared" ref="B153:P153" si="14">IFERROR(IFERROR(AVERAGE(B148:B152),"")/100,"")</f>
        <v/>
      </c>
      <c r="C153" s="26" t="str">
        <f t="shared" si="14"/>
        <v/>
      </c>
      <c r="D153" s="26" t="str">
        <f t="shared" si="14"/>
        <v/>
      </c>
      <c r="E153" s="26" t="str">
        <f t="shared" si="14"/>
        <v/>
      </c>
      <c r="F153" s="26" t="str">
        <f t="shared" si="14"/>
        <v/>
      </c>
      <c r="G153" s="26" t="str">
        <f t="shared" si="14"/>
        <v/>
      </c>
      <c r="H153" s="26" t="str">
        <f t="shared" si="14"/>
        <v/>
      </c>
      <c r="I153" s="26" t="str">
        <f t="shared" si="14"/>
        <v/>
      </c>
      <c r="J153" s="26" t="str">
        <f t="shared" si="14"/>
        <v/>
      </c>
      <c r="K153" s="26" t="str">
        <f t="shared" si="14"/>
        <v/>
      </c>
      <c r="L153" s="26" t="str">
        <f t="shared" si="14"/>
        <v/>
      </c>
      <c r="M153" s="26" t="str">
        <f t="shared" si="14"/>
        <v/>
      </c>
      <c r="N153" s="26" t="str">
        <f t="shared" si="14"/>
        <v/>
      </c>
      <c r="O153" s="26" t="str">
        <f t="shared" si="14"/>
        <v/>
      </c>
      <c r="P153" s="26" t="str">
        <f t="shared" si="14"/>
        <v/>
      </c>
      <c r="Q153" s="28" t="str">
        <f>IFERROR(AVERAGE(Q148:Q152),"")</f>
        <v/>
      </c>
      <c r="R153" s="26" t="str">
        <f>IFERROR(IFERROR(AVERAGE(R148:R152),"")/100,"")</f>
        <v/>
      </c>
      <c r="S153" s="26" t="str">
        <f>IFERROR(IFERROR(AVERAGE(S148:S152),"")/100,"")</f>
        <v/>
      </c>
      <c r="T153" s="26" t="str">
        <f>IFERROR(IFERROR(AVERAGE(T148:T152),"")/100,"")</f>
        <v/>
      </c>
      <c r="U153" s="28" t="str">
        <f>IFERROR(AVERAGE(U148:U152),"")</f>
        <v/>
      </c>
      <c r="V153" s="26" t="str">
        <f t="shared" ref="V153:AQ153" si="15">IFERROR(IFERROR(AVERAGE(V148:V152),"")/100,"")</f>
        <v/>
      </c>
      <c r="W153" s="26" t="str">
        <f t="shared" si="15"/>
        <v/>
      </c>
      <c r="X153" s="26" t="str">
        <f t="shared" si="15"/>
        <v/>
      </c>
      <c r="Y153" s="26" t="str">
        <f t="shared" si="15"/>
        <v/>
      </c>
      <c r="Z153" s="26" t="str">
        <f t="shared" si="15"/>
        <v/>
      </c>
      <c r="AA153" s="26" t="str">
        <f t="shared" si="15"/>
        <v/>
      </c>
      <c r="AB153" s="26" t="str">
        <f t="shared" si="15"/>
        <v/>
      </c>
      <c r="AC153" s="26" t="str">
        <f t="shared" si="15"/>
        <v/>
      </c>
      <c r="AD153" s="26" t="str">
        <f t="shared" si="15"/>
        <v/>
      </c>
      <c r="AE153" s="26" t="str">
        <f t="shared" si="15"/>
        <v/>
      </c>
      <c r="AF153" s="26" t="str">
        <f t="shared" si="15"/>
        <v/>
      </c>
      <c r="AG153" s="26" t="str">
        <f t="shared" si="15"/>
        <v/>
      </c>
      <c r="AH153" s="26" t="str">
        <f t="shared" si="15"/>
        <v/>
      </c>
      <c r="AI153" s="26" t="str">
        <f t="shared" si="15"/>
        <v/>
      </c>
      <c r="AJ153" s="26" t="str">
        <f t="shared" si="15"/>
        <v/>
      </c>
      <c r="AK153" s="26" t="str">
        <f t="shared" si="15"/>
        <v/>
      </c>
      <c r="AL153" s="26" t="str">
        <f t="shared" si="15"/>
        <v/>
      </c>
      <c r="AM153" s="26" t="str">
        <f t="shared" si="15"/>
        <v/>
      </c>
      <c r="AN153" s="26" t="str">
        <f t="shared" si="15"/>
        <v/>
      </c>
      <c r="AO153" s="26" t="str">
        <f t="shared" si="15"/>
        <v/>
      </c>
      <c r="AP153" s="26" t="str">
        <f t="shared" si="15"/>
        <v/>
      </c>
      <c r="AQ153" s="26" t="str">
        <f t="shared" si="15"/>
        <v/>
      </c>
      <c r="AR153" s="20" t="str">
        <f>IFERROR(IFERROR(AVERAGE(AR148:AR152),"AVERAGE OF AVERAGES")/100,"AVERAGE OF AVERAGES")</f>
        <v>AVERAGE OF AVERAGES</v>
      </c>
    </row>
    <row r="154" spans="1:44" hidden="1" x14ac:dyDescent="0.3">
      <c r="A154" s="4" t="s">
        <v>17</v>
      </c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7"/>
      <c r="AL154" s="27"/>
      <c r="AM154" s="27"/>
      <c r="AN154" s="27"/>
      <c r="AO154" s="27"/>
      <c r="AP154" s="27"/>
      <c r="AQ154" s="27"/>
      <c r="AR154" s="17"/>
    </row>
    <row r="155" spans="1:44" hidden="1" x14ac:dyDescent="0.3">
      <c r="A155" s="3" t="s">
        <v>5</v>
      </c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21">
        <f>SUM(B155:AQ155)</f>
        <v>0</v>
      </c>
    </row>
    <row r="156" spans="1:44" hidden="1" x14ac:dyDescent="0.3">
      <c r="A156" s="3" t="s">
        <v>6</v>
      </c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22">
        <f>SUM(B156:AQ156)</f>
        <v>0</v>
      </c>
    </row>
    <row r="157" spans="1:44" hidden="1" x14ac:dyDescent="0.3"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25"/>
      <c r="AM157" s="25"/>
      <c r="AN157" s="25"/>
      <c r="AO157" s="25"/>
      <c r="AP157" s="25"/>
      <c r="AQ157" s="25"/>
      <c r="AR157" s="18"/>
    </row>
    <row r="158" spans="1:44" ht="15" thickTop="1" x14ac:dyDescent="0.3">
      <c r="A158" s="8" t="s">
        <v>15</v>
      </c>
      <c r="B158" s="5" t="s">
        <v>1</v>
      </c>
      <c r="C158" s="5" t="s">
        <v>1</v>
      </c>
      <c r="D158" s="5" t="s">
        <v>1</v>
      </c>
      <c r="E158" s="5" t="s">
        <v>1</v>
      </c>
      <c r="F158" s="5" t="s">
        <v>1</v>
      </c>
      <c r="G158" s="5" t="s">
        <v>1</v>
      </c>
      <c r="H158" s="5" t="s">
        <v>1</v>
      </c>
      <c r="I158" s="5" t="s">
        <v>1</v>
      </c>
      <c r="J158" s="5" t="s">
        <v>1</v>
      </c>
      <c r="K158" s="5" t="s">
        <v>1</v>
      </c>
      <c r="L158" s="5" t="s">
        <v>1</v>
      </c>
      <c r="M158" s="5" t="s">
        <v>1</v>
      </c>
      <c r="N158" s="5" t="s">
        <v>1</v>
      </c>
      <c r="O158" s="5" t="s">
        <v>1</v>
      </c>
      <c r="P158" s="5" t="s">
        <v>1</v>
      </c>
      <c r="Q158" s="5" t="s">
        <v>1</v>
      </c>
      <c r="R158" s="5" t="s">
        <v>1</v>
      </c>
      <c r="S158" s="5" t="s">
        <v>1</v>
      </c>
      <c r="T158" s="5" t="s">
        <v>1</v>
      </c>
      <c r="U158" s="5" t="s">
        <v>1</v>
      </c>
      <c r="V158" s="5" t="s">
        <v>1</v>
      </c>
      <c r="W158" s="5" t="s">
        <v>1</v>
      </c>
      <c r="X158" s="5" t="s">
        <v>1</v>
      </c>
      <c r="Y158" s="5" t="s">
        <v>1</v>
      </c>
      <c r="Z158" s="5" t="s">
        <v>1</v>
      </c>
      <c r="AA158" s="5" t="s">
        <v>1</v>
      </c>
      <c r="AB158" s="5" t="s">
        <v>1</v>
      </c>
      <c r="AC158" s="5" t="s">
        <v>1</v>
      </c>
      <c r="AD158" s="5" t="s">
        <v>1</v>
      </c>
      <c r="AE158" s="5" t="s">
        <v>1</v>
      </c>
      <c r="AF158" s="5" t="s">
        <v>1</v>
      </c>
      <c r="AG158" s="5" t="s">
        <v>1</v>
      </c>
      <c r="AH158" s="5" t="s">
        <v>1</v>
      </c>
      <c r="AI158" s="5" t="s">
        <v>1</v>
      </c>
      <c r="AJ158" s="5" t="s">
        <v>1</v>
      </c>
      <c r="AK158" s="5" t="s">
        <v>1</v>
      </c>
      <c r="AL158" s="5" t="s">
        <v>1</v>
      </c>
      <c r="AM158" s="5" t="s">
        <v>1</v>
      </c>
      <c r="AN158" s="5" t="s">
        <v>1</v>
      </c>
      <c r="AO158" s="5" t="s">
        <v>1</v>
      </c>
      <c r="AP158" s="5" t="s">
        <v>1</v>
      </c>
      <c r="AQ158" s="36" t="s">
        <v>1</v>
      </c>
      <c r="AR158" s="41" t="s">
        <v>34</v>
      </c>
    </row>
    <row r="159" spans="1:44" x14ac:dyDescent="0.3">
      <c r="A159" s="14" t="s">
        <v>16</v>
      </c>
      <c r="B159" s="29" t="str">
        <f t="shared" ref="B159:AQ159" si="16">IFERROR(AVERAGE(B10,B23,B36,B49,B62,B75,B88,B101,B114,B127,B140,B153), "")</f>
        <v/>
      </c>
      <c r="C159" s="29" t="str">
        <f t="shared" si="16"/>
        <v/>
      </c>
      <c r="D159" s="29" t="str">
        <f t="shared" si="16"/>
        <v/>
      </c>
      <c r="E159" s="29" t="str">
        <f t="shared" si="16"/>
        <v/>
      </c>
      <c r="F159" s="29" t="str">
        <f t="shared" si="16"/>
        <v/>
      </c>
      <c r="G159" s="29" t="str">
        <f t="shared" si="16"/>
        <v/>
      </c>
      <c r="H159" s="29" t="str">
        <f t="shared" si="16"/>
        <v/>
      </c>
      <c r="I159" s="29" t="str">
        <f t="shared" si="16"/>
        <v/>
      </c>
      <c r="J159" s="29" t="str">
        <f t="shared" si="16"/>
        <v/>
      </c>
      <c r="K159" s="29" t="str">
        <f t="shared" si="16"/>
        <v/>
      </c>
      <c r="L159" s="29" t="str">
        <f t="shared" si="16"/>
        <v/>
      </c>
      <c r="M159" s="29" t="str">
        <f t="shared" si="16"/>
        <v/>
      </c>
      <c r="N159" s="29" t="str">
        <f t="shared" si="16"/>
        <v/>
      </c>
      <c r="O159" s="29" t="str">
        <f t="shared" si="16"/>
        <v/>
      </c>
      <c r="P159" s="29" t="str">
        <f t="shared" si="16"/>
        <v/>
      </c>
      <c r="Q159" s="29" t="str">
        <f t="shared" si="16"/>
        <v/>
      </c>
      <c r="R159" s="29" t="str">
        <f t="shared" si="16"/>
        <v/>
      </c>
      <c r="S159" s="29" t="str">
        <f t="shared" si="16"/>
        <v/>
      </c>
      <c r="T159" s="29" t="str">
        <f t="shared" si="16"/>
        <v/>
      </c>
      <c r="U159" s="29" t="str">
        <f t="shared" si="16"/>
        <v/>
      </c>
      <c r="V159" s="29" t="str">
        <f t="shared" si="16"/>
        <v/>
      </c>
      <c r="W159" s="29" t="str">
        <f t="shared" si="16"/>
        <v/>
      </c>
      <c r="X159" s="29" t="str">
        <f t="shared" si="16"/>
        <v/>
      </c>
      <c r="Y159" s="29" t="str">
        <f t="shared" si="16"/>
        <v/>
      </c>
      <c r="Z159" s="29" t="str">
        <f t="shared" si="16"/>
        <v/>
      </c>
      <c r="AA159" s="29" t="str">
        <f t="shared" si="16"/>
        <v/>
      </c>
      <c r="AB159" s="29" t="str">
        <f t="shared" si="16"/>
        <v/>
      </c>
      <c r="AC159" s="29" t="str">
        <f t="shared" si="16"/>
        <v/>
      </c>
      <c r="AD159" s="29" t="str">
        <f t="shared" si="16"/>
        <v/>
      </c>
      <c r="AE159" s="29" t="str">
        <f t="shared" si="16"/>
        <v/>
      </c>
      <c r="AF159" s="29" t="str">
        <f t="shared" si="16"/>
        <v/>
      </c>
      <c r="AG159" s="29" t="str">
        <f t="shared" si="16"/>
        <v/>
      </c>
      <c r="AH159" s="29" t="str">
        <f t="shared" si="16"/>
        <v/>
      </c>
      <c r="AI159" s="29" t="str">
        <f t="shared" si="16"/>
        <v/>
      </c>
      <c r="AJ159" s="29" t="str">
        <f t="shared" si="16"/>
        <v/>
      </c>
      <c r="AK159" s="29" t="str">
        <f t="shared" si="16"/>
        <v/>
      </c>
      <c r="AL159" s="29" t="str">
        <f t="shared" si="16"/>
        <v/>
      </c>
      <c r="AM159" s="29" t="str">
        <f t="shared" si="16"/>
        <v/>
      </c>
      <c r="AN159" s="29" t="str">
        <f t="shared" si="16"/>
        <v/>
      </c>
      <c r="AO159" s="29" t="str">
        <f t="shared" si="16"/>
        <v/>
      </c>
      <c r="AP159" s="29" t="str">
        <f t="shared" si="16"/>
        <v/>
      </c>
      <c r="AQ159" s="37" t="str">
        <f t="shared" si="16"/>
        <v/>
      </c>
      <c r="AR159" s="42" t="str">
        <f>IFERROR( AVERAGE(B159:AQ159), "")</f>
        <v/>
      </c>
    </row>
    <row r="160" spans="1:44" x14ac:dyDescent="0.3">
      <c r="A160" s="9"/>
      <c r="B160" s="6" t="s">
        <v>26</v>
      </c>
      <c r="C160" s="6" t="s">
        <v>26</v>
      </c>
      <c r="D160" s="6" t="s">
        <v>26</v>
      </c>
      <c r="E160" s="6" t="s">
        <v>26</v>
      </c>
      <c r="F160" s="6" t="s">
        <v>26</v>
      </c>
      <c r="G160" s="6" t="s">
        <v>26</v>
      </c>
      <c r="H160" s="6" t="s">
        <v>26</v>
      </c>
      <c r="I160" s="6" t="s">
        <v>26</v>
      </c>
      <c r="J160" s="6" t="s">
        <v>26</v>
      </c>
      <c r="K160" s="6" t="s">
        <v>26</v>
      </c>
      <c r="L160" s="6" t="s">
        <v>26</v>
      </c>
      <c r="M160" s="6" t="s">
        <v>26</v>
      </c>
      <c r="N160" s="6" t="s">
        <v>26</v>
      </c>
      <c r="O160" s="6" t="s">
        <v>26</v>
      </c>
      <c r="P160" s="6" t="s">
        <v>26</v>
      </c>
      <c r="Q160" s="6" t="s">
        <v>26</v>
      </c>
      <c r="R160" s="6" t="s">
        <v>26</v>
      </c>
      <c r="S160" s="6" t="s">
        <v>26</v>
      </c>
      <c r="T160" s="6" t="s">
        <v>26</v>
      </c>
      <c r="U160" s="6" t="s">
        <v>26</v>
      </c>
      <c r="V160" s="6" t="s">
        <v>26</v>
      </c>
      <c r="W160" s="6" t="s">
        <v>26</v>
      </c>
      <c r="X160" s="6" t="s">
        <v>26</v>
      </c>
      <c r="Y160" s="6" t="s">
        <v>26</v>
      </c>
      <c r="Z160" s="6" t="s">
        <v>26</v>
      </c>
      <c r="AA160" s="6" t="s">
        <v>26</v>
      </c>
      <c r="AB160" s="6" t="s">
        <v>26</v>
      </c>
      <c r="AC160" s="6" t="s">
        <v>26</v>
      </c>
      <c r="AD160" s="6" t="s">
        <v>26</v>
      </c>
      <c r="AE160" s="6" t="s">
        <v>26</v>
      </c>
      <c r="AF160" s="6" t="s">
        <v>26</v>
      </c>
      <c r="AG160" s="6" t="s">
        <v>26</v>
      </c>
      <c r="AH160" s="6" t="s">
        <v>26</v>
      </c>
      <c r="AI160" s="6" t="s">
        <v>26</v>
      </c>
      <c r="AJ160" s="6" t="s">
        <v>26</v>
      </c>
      <c r="AK160" s="6" t="s">
        <v>26</v>
      </c>
      <c r="AL160" s="6" t="s">
        <v>26</v>
      </c>
      <c r="AM160" s="6" t="s">
        <v>26</v>
      </c>
      <c r="AN160" s="6" t="s">
        <v>26</v>
      </c>
      <c r="AO160" s="6" t="s">
        <v>26</v>
      </c>
      <c r="AP160" s="6" t="s">
        <v>26</v>
      </c>
      <c r="AQ160" s="38" t="s">
        <v>26</v>
      </c>
      <c r="AR160" s="43"/>
    </row>
    <row r="161" spans="1:44" x14ac:dyDescent="0.3">
      <c r="A161" s="15" t="s">
        <v>18</v>
      </c>
      <c r="B161" s="10">
        <f t="shared" ref="B161:AQ161" si="17">SUM(B12,B25,B38,B51,B64,B77,B90,B103,B116,B129,B142,B155)</f>
        <v>0</v>
      </c>
      <c r="C161" s="10">
        <f t="shared" si="17"/>
        <v>0</v>
      </c>
      <c r="D161" s="10">
        <f t="shared" si="17"/>
        <v>0</v>
      </c>
      <c r="E161" s="10">
        <f t="shared" si="17"/>
        <v>0</v>
      </c>
      <c r="F161" s="10">
        <f t="shared" si="17"/>
        <v>0</v>
      </c>
      <c r="G161" s="10">
        <f t="shared" si="17"/>
        <v>0</v>
      </c>
      <c r="H161" s="10">
        <f t="shared" si="17"/>
        <v>0</v>
      </c>
      <c r="I161" s="10">
        <f t="shared" si="17"/>
        <v>0</v>
      </c>
      <c r="J161" s="10">
        <f t="shared" si="17"/>
        <v>0</v>
      </c>
      <c r="K161" s="10">
        <f t="shared" si="17"/>
        <v>0</v>
      </c>
      <c r="L161" s="10">
        <f t="shared" si="17"/>
        <v>0</v>
      </c>
      <c r="M161" s="10">
        <f t="shared" si="17"/>
        <v>0</v>
      </c>
      <c r="N161" s="10">
        <f t="shared" si="17"/>
        <v>0</v>
      </c>
      <c r="O161" s="10">
        <f t="shared" si="17"/>
        <v>0</v>
      </c>
      <c r="P161" s="10">
        <f t="shared" si="17"/>
        <v>0</v>
      </c>
      <c r="Q161" s="10">
        <f t="shared" si="17"/>
        <v>0</v>
      </c>
      <c r="R161" s="10">
        <f t="shared" si="17"/>
        <v>0</v>
      </c>
      <c r="S161" s="10">
        <f t="shared" si="17"/>
        <v>0</v>
      </c>
      <c r="T161" s="10">
        <f t="shared" si="17"/>
        <v>0</v>
      </c>
      <c r="U161" s="10">
        <f t="shared" si="17"/>
        <v>0</v>
      </c>
      <c r="V161" s="10">
        <f t="shared" si="17"/>
        <v>0</v>
      </c>
      <c r="W161" s="10">
        <f t="shared" si="17"/>
        <v>0</v>
      </c>
      <c r="X161" s="10">
        <f t="shared" si="17"/>
        <v>0</v>
      </c>
      <c r="Y161" s="10">
        <f t="shared" si="17"/>
        <v>0</v>
      </c>
      <c r="Z161" s="10">
        <f t="shared" si="17"/>
        <v>0</v>
      </c>
      <c r="AA161" s="10">
        <f t="shared" si="17"/>
        <v>0</v>
      </c>
      <c r="AB161" s="10">
        <f t="shared" si="17"/>
        <v>0</v>
      </c>
      <c r="AC161" s="10">
        <f t="shared" si="17"/>
        <v>0</v>
      </c>
      <c r="AD161" s="10">
        <f t="shared" si="17"/>
        <v>0</v>
      </c>
      <c r="AE161" s="10">
        <f t="shared" si="17"/>
        <v>0</v>
      </c>
      <c r="AF161" s="10">
        <f t="shared" si="17"/>
        <v>0</v>
      </c>
      <c r="AG161" s="10">
        <f t="shared" si="17"/>
        <v>0</v>
      </c>
      <c r="AH161" s="10">
        <f t="shared" si="17"/>
        <v>0</v>
      </c>
      <c r="AI161" s="10">
        <f t="shared" si="17"/>
        <v>0</v>
      </c>
      <c r="AJ161" s="10">
        <f t="shared" si="17"/>
        <v>0</v>
      </c>
      <c r="AK161" s="10">
        <f t="shared" si="17"/>
        <v>0</v>
      </c>
      <c r="AL161" s="10">
        <f t="shared" si="17"/>
        <v>0</v>
      </c>
      <c r="AM161" s="10">
        <f t="shared" si="17"/>
        <v>0</v>
      </c>
      <c r="AN161" s="10">
        <f t="shared" si="17"/>
        <v>0</v>
      </c>
      <c r="AO161" s="10">
        <f t="shared" si="17"/>
        <v>0</v>
      </c>
      <c r="AP161" s="10">
        <f t="shared" si="17"/>
        <v>0</v>
      </c>
      <c r="AQ161" s="39">
        <f t="shared" si="17"/>
        <v>0</v>
      </c>
      <c r="AR161" s="44">
        <f>SUM(B161:AQ161)</f>
        <v>0</v>
      </c>
    </row>
    <row r="162" spans="1:44" x14ac:dyDescent="0.3">
      <c r="A162" s="16" t="s">
        <v>19</v>
      </c>
      <c r="B162" s="30">
        <f t="shared" ref="B162:AQ162" si="18">SUM(B13,B26,B39,B52,B65,B78,B91,B104,B117,B130,B143,B156)</f>
        <v>0</v>
      </c>
      <c r="C162" s="30">
        <f t="shared" si="18"/>
        <v>0</v>
      </c>
      <c r="D162" s="30">
        <f t="shared" si="18"/>
        <v>0</v>
      </c>
      <c r="E162" s="30">
        <f t="shared" si="18"/>
        <v>0</v>
      </c>
      <c r="F162" s="30">
        <f t="shared" si="18"/>
        <v>0</v>
      </c>
      <c r="G162" s="30">
        <f t="shared" si="18"/>
        <v>0</v>
      </c>
      <c r="H162" s="30">
        <f t="shared" si="18"/>
        <v>0</v>
      </c>
      <c r="I162" s="30">
        <f t="shared" si="18"/>
        <v>0</v>
      </c>
      <c r="J162" s="30">
        <f t="shared" si="18"/>
        <v>0</v>
      </c>
      <c r="K162" s="30">
        <f t="shared" si="18"/>
        <v>0</v>
      </c>
      <c r="L162" s="30">
        <f t="shared" si="18"/>
        <v>0</v>
      </c>
      <c r="M162" s="30">
        <f t="shared" si="18"/>
        <v>0</v>
      </c>
      <c r="N162" s="30">
        <f t="shared" si="18"/>
        <v>0</v>
      </c>
      <c r="O162" s="30">
        <f t="shared" si="18"/>
        <v>0</v>
      </c>
      <c r="P162" s="30">
        <f t="shared" si="18"/>
        <v>0</v>
      </c>
      <c r="Q162" s="30">
        <f t="shared" si="18"/>
        <v>0</v>
      </c>
      <c r="R162" s="30">
        <f t="shared" si="18"/>
        <v>0</v>
      </c>
      <c r="S162" s="30">
        <f t="shared" si="18"/>
        <v>0</v>
      </c>
      <c r="T162" s="30">
        <f t="shared" si="18"/>
        <v>0</v>
      </c>
      <c r="U162" s="30">
        <f t="shared" si="18"/>
        <v>0</v>
      </c>
      <c r="V162" s="30">
        <f t="shared" si="18"/>
        <v>0</v>
      </c>
      <c r="W162" s="30">
        <f t="shared" si="18"/>
        <v>0</v>
      </c>
      <c r="X162" s="30">
        <f t="shared" si="18"/>
        <v>0</v>
      </c>
      <c r="Y162" s="30">
        <f t="shared" si="18"/>
        <v>0</v>
      </c>
      <c r="Z162" s="30">
        <f t="shared" si="18"/>
        <v>0</v>
      </c>
      <c r="AA162" s="30">
        <f t="shared" si="18"/>
        <v>0</v>
      </c>
      <c r="AB162" s="30">
        <f t="shared" si="18"/>
        <v>0</v>
      </c>
      <c r="AC162" s="30">
        <f t="shared" si="18"/>
        <v>0</v>
      </c>
      <c r="AD162" s="30">
        <f t="shared" si="18"/>
        <v>0</v>
      </c>
      <c r="AE162" s="30">
        <f t="shared" si="18"/>
        <v>0</v>
      </c>
      <c r="AF162" s="30">
        <f t="shared" si="18"/>
        <v>0</v>
      </c>
      <c r="AG162" s="30">
        <f t="shared" si="18"/>
        <v>0</v>
      </c>
      <c r="AH162" s="30">
        <f t="shared" si="18"/>
        <v>0</v>
      </c>
      <c r="AI162" s="30">
        <f t="shared" si="18"/>
        <v>0</v>
      </c>
      <c r="AJ162" s="30">
        <f t="shared" si="18"/>
        <v>0</v>
      </c>
      <c r="AK162" s="30">
        <f t="shared" si="18"/>
        <v>0</v>
      </c>
      <c r="AL162" s="30">
        <f t="shared" si="18"/>
        <v>0</v>
      </c>
      <c r="AM162" s="30">
        <f t="shared" si="18"/>
        <v>0</v>
      </c>
      <c r="AN162" s="30">
        <f t="shared" si="18"/>
        <v>0</v>
      </c>
      <c r="AO162" s="30">
        <f t="shared" si="18"/>
        <v>0</v>
      </c>
      <c r="AP162" s="30">
        <f t="shared" si="18"/>
        <v>0</v>
      </c>
      <c r="AQ162" s="40">
        <f t="shared" si="18"/>
        <v>0</v>
      </c>
      <c r="AR162" s="45">
        <f>SUM(B162:AQ162)</f>
        <v>0</v>
      </c>
    </row>
    <row r="163" spans="1:44" s="50" customFormat="1" x14ac:dyDescent="0.3">
      <c r="A163" s="46" t="s">
        <v>20</v>
      </c>
      <c r="B163" s="47" t="str">
        <f>IFERROR(SUM(B161/(B161+B162)), "")</f>
        <v/>
      </c>
      <c r="C163" s="47" t="str">
        <f t="shared" ref="C163" si="19">IFERROR(SUM(C161/(C161+C162)), "")</f>
        <v/>
      </c>
      <c r="D163" s="47" t="str">
        <f>IFERROR(SUM(D161/(D161+D162)), "")</f>
        <v/>
      </c>
      <c r="E163" s="47" t="str">
        <f>IFERROR(SUM(E161/(E161+E162)), "")</f>
        <v/>
      </c>
      <c r="F163" s="47" t="str">
        <f t="shared" ref="F163:AQ163" si="20">IFERROR(SUM(F161/(F161+F162)), "")</f>
        <v/>
      </c>
      <c r="G163" s="47" t="str">
        <f t="shared" si="20"/>
        <v/>
      </c>
      <c r="H163" s="47" t="str">
        <f t="shared" si="20"/>
        <v/>
      </c>
      <c r="I163" s="47" t="str">
        <f t="shared" si="20"/>
        <v/>
      </c>
      <c r="J163" s="47" t="str">
        <f t="shared" si="20"/>
        <v/>
      </c>
      <c r="K163" s="47" t="str">
        <f t="shared" si="20"/>
        <v/>
      </c>
      <c r="L163" s="47" t="str">
        <f t="shared" si="20"/>
        <v/>
      </c>
      <c r="M163" s="47" t="str">
        <f t="shared" si="20"/>
        <v/>
      </c>
      <c r="N163" s="47" t="str">
        <f t="shared" si="20"/>
        <v/>
      </c>
      <c r="O163" s="47" t="str">
        <f t="shared" si="20"/>
        <v/>
      </c>
      <c r="P163" s="47" t="str">
        <f t="shared" si="20"/>
        <v/>
      </c>
      <c r="Q163" s="47" t="str">
        <f t="shared" si="20"/>
        <v/>
      </c>
      <c r="R163" s="47" t="str">
        <f t="shared" si="20"/>
        <v/>
      </c>
      <c r="S163" s="47" t="str">
        <f t="shared" si="20"/>
        <v/>
      </c>
      <c r="T163" s="47" t="str">
        <f t="shared" si="20"/>
        <v/>
      </c>
      <c r="U163" s="47" t="str">
        <f t="shared" si="20"/>
        <v/>
      </c>
      <c r="V163" s="47" t="str">
        <f t="shared" si="20"/>
        <v/>
      </c>
      <c r="W163" s="47" t="str">
        <f t="shared" si="20"/>
        <v/>
      </c>
      <c r="X163" s="47" t="str">
        <f t="shared" si="20"/>
        <v/>
      </c>
      <c r="Y163" s="47" t="str">
        <f t="shared" si="20"/>
        <v/>
      </c>
      <c r="Z163" s="47" t="str">
        <f t="shared" si="20"/>
        <v/>
      </c>
      <c r="AA163" s="47" t="str">
        <f t="shared" si="20"/>
        <v/>
      </c>
      <c r="AB163" s="47" t="str">
        <f t="shared" si="20"/>
        <v/>
      </c>
      <c r="AC163" s="47" t="str">
        <f t="shared" si="20"/>
        <v/>
      </c>
      <c r="AD163" s="47" t="str">
        <f t="shared" si="20"/>
        <v/>
      </c>
      <c r="AE163" s="47" t="str">
        <f t="shared" si="20"/>
        <v/>
      </c>
      <c r="AF163" s="47" t="str">
        <f t="shared" si="20"/>
        <v/>
      </c>
      <c r="AG163" s="47" t="str">
        <f t="shared" si="20"/>
        <v/>
      </c>
      <c r="AH163" s="47" t="str">
        <f t="shared" si="20"/>
        <v/>
      </c>
      <c r="AI163" s="47" t="str">
        <f t="shared" si="20"/>
        <v/>
      </c>
      <c r="AJ163" s="47" t="str">
        <f t="shared" si="20"/>
        <v/>
      </c>
      <c r="AK163" s="47" t="str">
        <f t="shared" si="20"/>
        <v/>
      </c>
      <c r="AL163" s="47" t="str">
        <f t="shared" si="20"/>
        <v/>
      </c>
      <c r="AM163" s="47" t="str">
        <f t="shared" si="20"/>
        <v/>
      </c>
      <c r="AN163" s="47" t="str">
        <f t="shared" si="20"/>
        <v/>
      </c>
      <c r="AO163" s="47" t="str">
        <f t="shared" si="20"/>
        <v/>
      </c>
      <c r="AP163" s="47" t="str">
        <f t="shared" si="20"/>
        <v/>
      </c>
      <c r="AQ163" s="48" t="str">
        <f t="shared" si="20"/>
        <v/>
      </c>
      <c r="AR163" s="49" t="str">
        <f>IFERROR(SUM(AR161/(AR161+AR162)), "")</f>
        <v/>
      </c>
    </row>
    <row r="164" spans="1:44" x14ac:dyDescent="0.3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</row>
    <row r="165" spans="1:44" x14ac:dyDescent="0.3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</row>
    <row r="166" spans="1:44" x14ac:dyDescent="0.3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</row>
    <row r="167" spans="1:44" x14ac:dyDescent="0.3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</row>
    <row r="168" spans="1:44" x14ac:dyDescent="0.3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</row>
    <row r="169" spans="1:44" x14ac:dyDescent="0.3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</row>
    <row r="170" spans="1:44" x14ac:dyDescent="0.3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</row>
    <row r="171" spans="1:44" x14ac:dyDescent="0.3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</row>
    <row r="172" spans="1:44" x14ac:dyDescent="0.3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</row>
    <row r="173" spans="1:44" x14ac:dyDescent="0.3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</row>
    <row r="174" spans="1:44" x14ac:dyDescent="0.3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</row>
    <row r="175" spans="1:44" x14ac:dyDescent="0.3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</row>
    <row r="176" spans="1:44" x14ac:dyDescent="0.3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</row>
    <row r="177" spans="2:43" x14ac:dyDescent="0.3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</row>
    <row r="178" spans="2:43" x14ac:dyDescent="0.3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</row>
    <row r="179" spans="2:43" x14ac:dyDescent="0.3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</row>
    <row r="180" spans="2:43" x14ac:dyDescent="0.3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</row>
    <row r="181" spans="2:43" x14ac:dyDescent="0.3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</row>
    <row r="182" spans="2:43" x14ac:dyDescent="0.3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</row>
    <row r="183" spans="2:43" x14ac:dyDescent="0.3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</row>
    <row r="184" spans="2:43" x14ac:dyDescent="0.3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</row>
    <row r="185" spans="2:43" x14ac:dyDescent="0.3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</row>
    <row r="186" spans="2:43" x14ac:dyDescent="0.3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</row>
    <row r="187" spans="2:43" x14ac:dyDescent="0.3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</row>
    <row r="188" spans="2:43" x14ac:dyDescent="0.3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</row>
    <row r="189" spans="2:43" x14ac:dyDescent="0.3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</row>
    <row r="190" spans="2:43" x14ac:dyDescent="0.3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</row>
    <row r="191" spans="2:43" x14ac:dyDescent="0.3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</row>
    <row r="192" spans="2:43" x14ac:dyDescent="0.3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</row>
    <row r="193" spans="2:43" x14ac:dyDescent="0.3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</row>
    <row r="194" spans="2:43" x14ac:dyDescent="0.3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</row>
    <row r="195" spans="2:43" x14ac:dyDescent="0.3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</row>
    <row r="196" spans="2:43" x14ac:dyDescent="0.3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</row>
  </sheetData>
  <conditionalFormatting sqref="B148:B152">
    <cfRule type="containsBlanks" dxfId="6793" priority="1942">
      <formula>LEN(TRIM(B148))=0</formula>
    </cfRule>
    <cfRule type="cellIs" dxfId="6792" priority="1943" operator="greaterThanOrEqual">
      <formula>85</formula>
    </cfRule>
    <cfRule type="cellIs" dxfId="6791" priority="1944" operator="lessThan">
      <formula>85</formula>
    </cfRule>
  </conditionalFormatting>
  <conditionalFormatting sqref="C148:C152">
    <cfRule type="containsBlanks" dxfId="6790" priority="1939">
      <formula>LEN(TRIM(C148))=0</formula>
    </cfRule>
    <cfRule type="cellIs" dxfId="6789" priority="1940" operator="greaterThanOrEqual">
      <formula>85</formula>
    </cfRule>
    <cfRule type="cellIs" dxfId="6788" priority="1941" operator="lessThan">
      <formula>85</formula>
    </cfRule>
  </conditionalFormatting>
  <conditionalFormatting sqref="D148:D152">
    <cfRule type="containsBlanks" dxfId="6787" priority="1936">
      <formula>LEN(TRIM(D148))=0</formula>
    </cfRule>
    <cfRule type="cellIs" dxfId="6786" priority="1937" operator="greaterThanOrEqual">
      <formula>85</formula>
    </cfRule>
    <cfRule type="cellIs" dxfId="6785" priority="1938" operator="lessThan">
      <formula>85</formula>
    </cfRule>
  </conditionalFormatting>
  <conditionalFormatting sqref="E148:E152">
    <cfRule type="containsBlanks" dxfId="6784" priority="1933">
      <formula>LEN(TRIM(E148))=0</formula>
    </cfRule>
    <cfRule type="cellIs" dxfId="6783" priority="1934" operator="greaterThanOrEqual">
      <formula>85</formula>
    </cfRule>
    <cfRule type="cellIs" dxfId="6782" priority="1935" operator="lessThan">
      <formula>85</formula>
    </cfRule>
  </conditionalFormatting>
  <conditionalFormatting sqref="F148:F152">
    <cfRule type="containsBlanks" dxfId="6781" priority="1930">
      <formula>LEN(TRIM(F148))=0</formula>
    </cfRule>
    <cfRule type="cellIs" dxfId="6780" priority="1931" operator="greaterThanOrEqual">
      <formula>85</formula>
    </cfRule>
    <cfRule type="cellIs" dxfId="6779" priority="1932" operator="lessThan">
      <formula>85</formula>
    </cfRule>
  </conditionalFormatting>
  <conditionalFormatting sqref="G148:G152">
    <cfRule type="containsBlanks" dxfId="6778" priority="1927">
      <formula>LEN(TRIM(G148))=0</formula>
    </cfRule>
    <cfRule type="cellIs" dxfId="6777" priority="1928" operator="greaterThanOrEqual">
      <formula>85</formula>
    </cfRule>
    <cfRule type="cellIs" dxfId="6776" priority="1929" operator="lessThan">
      <formula>85</formula>
    </cfRule>
  </conditionalFormatting>
  <conditionalFormatting sqref="H148:H152">
    <cfRule type="containsBlanks" dxfId="6775" priority="1924">
      <formula>LEN(TRIM(H148))=0</formula>
    </cfRule>
    <cfRule type="cellIs" dxfId="6774" priority="1925" operator="greaterThanOrEqual">
      <formula>85</formula>
    </cfRule>
    <cfRule type="cellIs" dxfId="6773" priority="1926" operator="lessThan">
      <formula>85</formula>
    </cfRule>
  </conditionalFormatting>
  <conditionalFormatting sqref="I148:I152">
    <cfRule type="containsBlanks" dxfId="6772" priority="1921">
      <formula>LEN(TRIM(I148))=0</formula>
    </cfRule>
    <cfRule type="cellIs" dxfId="6771" priority="1922" operator="greaterThanOrEqual">
      <formula>85</formula>
    </cfRule>
    <cfRule type="cellIs" dxfId="6770" priority="1923" operator="lessThan">
      <formula>85</formula>
    </cfRule>
  </conditionalFormatting>
  <conditionalFormatting sqref="J148:J152">
    <cfRule type="containsBlanks" dxfId="6769" priority="1918">
      <formula>LEN(TRIM(J148))=0</formula>
    </cfRule>
    <cfRule type="cellIs" dxfId="6768" priority="1919" operator="greaterThanOrEqual">
      <formula>85</formula>
    </cfRule>
    <cfRule type="cellIs" dxfId="6767" priority="1920" operator="lessThan">
      <formula>85</formula>
    </cfRule>
  </conditionalFormatting>
  <conditionalFormatting sqref="K148:K152">
    <cfRule type="containsBlanks" dxfId="6766" priority="1915">
      <formula>LEN(TRIM(K148))=0</formula>
    </cfRule>
    <cfRule type="cellIs" dxfId="6765" priority="1916" operator="greaterThanOrEqual">
      <formula>85</formula>
    </cfRule>
    <cfRule type="cellIs" dxfId="6764" priority="1917" operator="lessThan">
      <formula>85</formula>
    </cfRule>
  </conditionalFormatting>
  <conditionalFormatting sqref="L148:L152">
    <cfRule type="containsBlanks" dxfId="6763" priority="1912">
      <formula>LEN(TRIM(L148))=0</formula>
    </cfRule>
    <cfRule type="cellIs" dxfId="6762" priority="1913" operator="greaterThanOrEqual">
      <formula>85</formula>
    </cfRule>
    <cfRule type="cellIs" dxfId="6761" priority="1914" operator="lessThan">
      <formula>85</formula>
    </cfRule>
  </conditionalFormatting>
  <conditionalFormatting sqref="M148:M152">
    <cfRule type="containsBlanks" dxfId="6760" priority="1909">
      <formula>LEN(TRIM(M148))=0</formula>
    </cfRule>
    <cfRule type="cellIs" dxfId="6759" priority="1910" operator="greaterThanOrEqual">
      <formula>85</formula>
    </cfRule>
    <cfRule type="cellIs" dxfId="6758" priority="1911" operator="lessThan">
      <formula>85</formula>
    </cfRule>
  </conditionalFormatting>
  <conditionalFormatting sqref="N148:N152">
    <cfRule type="containsBlanks" dxfId="6757" priority="1906">
      <formula>LEN(TRIM(N148))=0</formula>
    </cfRule>
    <cfRule type="cellIs" dxfId="6756" priority="1907" operator="greaterThanOrEqual">
      <formula>85</formula>
    </cfRule>
    <cfRule type="cellIs" dxfId="6755" priority="1908" operator="lessThan">
      <formula>85</formula>
    </cfRule>
  </conditionalFormatting>
  <conditionalFormatting sqref="O148:O152">
    <cfRule type="containsBlanks" dxfId="6754" priority="1903">
      <formula>LEN(TRIM(O148))=0</formula>
    </cfRule>
    <cfRule type="cellIs" dxfId="6753" priority="1904" operator="greaterThanOrEqual">
      <formula>85</formula>
    </cfRule>
    <cfRule type="cellIs" dxfId="6752" priority="1905" operator="lessThan">
      <formula>85</formula>
    </cfRule>
  </conditionalFormatting>
  <conditionalFormatting sqref="P148:P152">
    <cfRule type="containsBlanks" dxfId="6751" priority="1900">
      <formula>LEN(TRIM(P148))=0</formula>
    </cfRule>
    <cfRule type="cellIs" dxfId="6750" priority="1901" operator="greaterThanOrEqual">
      <formula>85</formula>
    </cfRule>
    <cfRule type="cellIs" dxfId="6749" priority="1902" operator="lessThan">
      <formula>85</formula>
    </cfRule>
  </conditionalFormatting>
  <conditionalFormatting sqref="Q148:Q152">
    <cfRule type="containsBlanks" dxfId="6748" priority="1897">
      <formula>LEN(TRIM(Q148))=0</formula>
    </cfRule>
    <cfRule type="cellIs" dxfId="6747" priority="1898" operator="greaterThanOrEqual">
      <formula>85</formula>
    </cfRule>
    <cfRule type="cellIs" dxfId="6746" priority="1899" operator="lessThan">
      <formula>85</formula>
    </cfRule>
  </conditionalFormatting>
  <conditionalFormatting sqref="R148:R152">
    <cfRule type="containsBlanks" dxfId="6745" priority="1894">
      <formula>LEN(TRIM(R148))=0</formula>
    </cfRule>
    <cfRule type="cellIs" dxfId="6744" priority="1895" operator="greaterThanOrEqual">
      <formula>85</formula>
    </cfRule>
    <cfRule type="cellIs" dxfId="6743" priority="1896" operator="lessThan">
      <formula>85</formula>
    </cfRule>
  </conditionalFormatting>
  <conditionalFormatting sqref="S148:S152">
    <cfRule type="containsBlanks" dxfId="6742" priority="1891">
      <formula>LEN(TRIM(S148))=0</formula>
    </cfRule>
    <cfRule type="cellIs" dxfId="6741" priority="1892" operator="greaterThanOrEqual">
      <formula>85</formula>
    </cfRule>
    <cfRule type="cellIs" dxfId="6740" priority="1893" operator="lessThan">
      <formula>85</formula>
    </cfRule>
  </conditionalFormatting>
  <conditionalFormatting sqref="T148:T152">
    <cfRule type="containsBlanks" dxfId="6739" priority="1888">
      <formula>LEN(TRIM(T148))=0</formula>
    </cfRule>
    <cfRule type="cellIs" dxfId="6738" priority="1889" operator="greaterThanOrEqual">
      <formula>85</formula>
    </cfRule>
    <cfRule type="cellIs" dxfId="6737" priority="1890" operator="lessThan">
      <formula>85</formula>
    </cfRule>
  </conditionalFormatting>
  <conditionalFormatting sqref="U148:U152">
    <cfRule type="containsBlanks" dxfId="6736" priority="1885">
      <formula>LEN(TRIM(U148))=0</formula>
    </cfRule>
    <cfRule type="cellIs" dxfId="6735" priority="1886" operator="greaterThanOrEqual">
      <formula>85</formula>
    </cfRule>
    <cfRule type="cellIs" dxfId="6734" priority="1887" operator="lessThan">
      <formula>85</formula>
    </cfRule>
  </conditionalFormatting>
  <conditionalFormatting sqref="V148:V152">
    <cfRule type="containsBlanks" dxfId="6733" priority="1882">
      <formula>LEN(TRIM(V148))=0</formula>
    </cfRule>
    <cfRule type="cellIs" dxfId="6732" priority="1883" operator="greaterThanOrEqual">
      <formula>85</formula>
    </cfRule>
    <cfRule type="cellIs" dxfId="6731" priority="1884" operator="lessThan">
      <formula>85</formula>
    </cfRule>
  </conditionalFormatting>
  <conditionalFormatting sqref="W148:W152">
    <cfRule type="containsBlanks" dxfId="6730" priority="1879">
      <formula>LEN(TRIM(W148))=0</formula>
    </cfRule>
    <cfRule type="cellIs" dxfId="6729" priority="1880" operator="greaterThanOrEqual">
      <formula>85</formula>
    </cfRule>
    <cfRule type="cellIs" dxfId="6728" priority="1881" operator="lessThan">
      <formula>85</formula>
    </cfRule>
  </conditionalFormatting>
  <conditionalFormatting sqref="X148:X152">
    <cfRule type="containsBlanks" dxfId="6727" priority="1876">
      <formula>LEN(TRIM(X148))=0</formula>
    </cfRule>
    <cfRule type="cellIs" dxfId="6726" priority="1877" operator="greaterThanOrEqual">
      <formula>85</formula>
    </cfRule>
    <cfRule type="cellIs" dxfId="6725" priority="1878" operator="lessThan">
      <formula>85</formula>
    </cfRule>
  </conditionalFormatting>
  <conditionalFormatting sqref="Y148:Y152">
    <cfRule type="containsBlanks" dxfId="6724" priority="1873">
      <formula>LEN(TRIM(Y148))=0</formula>
    </cfRule>
    <cfRule type="cellIs" dxfId="6723" priority="1874" operator="greaterThanOrEqual">
      <formula>85</formula>
    </cfRule>
    <cfRule type="cellIs" dxfId="6722" priority="1875" operator="lessThan">
      <formula>85</formula>
    </cfRule>
  </conditionalFormatting>
  <conditionalFormatting sqref="Z148:Z152">
    <cfRule type="containsBlanks" dxfId="6721" priority="1870">
      <formula>LEN(TRIM(Z148))=0</formula>
    </cfRule>
    <cfRule type="cellIs" dxfId="6720" priority="1871" operator="greaterThanOrEqual">
      <formula>85</formula>
    </cfRule>
    <cfRule type="cellIs" dxfId="6719" priority="1872" operator="lessThan">
      <formula>85</formula>
    </cfRule>
  </conditionalFormatting>
  <conditionalFormatting sqref="AA148:AA152">
    <cfRule type="containsBlanks" dxfId="6718" priority="1867">
      <formula>LEN(TRIM(AA148))=0</formula>
    </cfRule>
    <cfRule type="cellIs" dxfId="6717" priority="1868" operator="greaterThanOrEqual">
      <formula>85</formula>
    </cfRule>
    <cfRule type="cellIs" dxfId="6716" priority="1869" operator="lessThan">
      <formula>85</formula>
    </cfRule>
  </conditionalFormatting>
  <conditionalFormatting sqref="AB148:AB152">
    <cfRule type="containsBlanks" dxfId="6715" priority="1864">
      <formula>LEN(TRIM(AB148))=0</formula>
    </cfRule>
    <cfRule type="cellIs" dxfId="6714" priority="1865" operator="greaterThanOrEqual">
      <formula>85</formula>
    </cfRule>
    <cfRule type="cellIs" dxfId="6713" priority="1866" operator="lessThan">
      <formula>85</formula>
    </cfRule>
  </conditionalFormatting>
  <conditionalFormatting sqref="AC148:AC152">
    <cfRule type="containsBlanks" dxfId="6712" priority="1861">
      <formula>LEN(TRIM(AC148))=0</formula>
    </cfRule>
    <cfRule type="cellIs" dxfId="6711" priority="1862" operator="greaterThanOrEqual">
      <formula>85</formula>
    </cfRule>
    <cfRule type="cellIs" dxfId="6710" priority="1863" operator="lessThan">
      <formula>85</formula>
    </cfRule>
  </conditionalFormatting>
  <conditionalFormatting sqref="AD148:AD152">
    <cfRule type="containsBlanks" dxfId="6709" priority="1858">
      <formula>LEN(TRIM(AD148))=0</formula>
    </cfRule>
    <cfRule type="cellIs" dxfId="6708" priority="1859" operator="greaterThanOrEqual">
      <formula>85</formula>
    </cfRule>
    <cfRule type="cellIs" dxfId="6707" priority="1860" operator="lessThan">
      <formula>85</formula>
    </cfRule>
  </conditionalFormatting>
  <conditionalFormatting sqref="AE148:AE152">
    <cfRule type="containsBlanks" dxfId="6706" priority="1855">
      <formula>LEN(TRIM(AE148))=0</formula>
    </cfRule>
    <cfRule type="cellIs" dxfId="6705" priority="1856" operator="greaterThanOrEqual">
      <formula>85</formula>
    </cfRule>
    <cfRule type="cellIs" dxfId="6704" priority="1857" operator="lessThan">
      <formula>85</formula>
    </cfRule>
  </conditionalFormatting>
  <conditionalFormatting sqref="AF148:AF152">
    <cfRule type="containsBlanks" dxfId="6703" priority="1852">
      <formula>LEN(TRIM(AF148))=0</formula>
    </cfRule>
    <cfRule type="cellIs" dxfId="6702" priority="1853" operator="greaterThanOrEqual">
      <formula>85</formula>
    </cfRule>
    <cfRule type="cellIs" dxfId="6701" priority="1854" operator="lessThan">
      <formula>85</formula>
    </cfRule>
  </conditionalFormatting>
  <conditionalFormatting sqref="AG148:AG152">
    <cfRule type="containsBlanks" dxfId="6700" priority="1849">
      <formula>LEN(TRIM(AG148))=0</formula>
    </cfRule>
    <cfRule type="cellIs" dxfId="6699" priority="1850" operator="greaterThanOrEqual">
      <formula>85</formula>
    </cfRule>
    <cfRule type="cellIs" dxfId="6698" priority="1851" operator="lessThan">
      <formula>85</formula>
    </cfRule>
  </conditionalFormatting>
  <conditionalFormatting sqref="AH148:AH152">
    <cfRule type="containsBlanks" dxfId="6697" priority="1846">
      <formula>LEN(TRIM(AH148))=0</formula>
    </cfRule>
    <cfRule type="cellIs" dxfId="6696" priority="1847" operator="greaterThanOrEqual">
      <formula>85</formula>
    </cfRule>
    <cfRule type="cellIs" dxfId="6695" priority="1848" operator="lessThan">
      <formula>85</formula>
    </cfRule>
  </conditionalFormatting>
  <conditionalFormatting sqref="AI148:AI152">
    <cfRule type="containsBlanks" dxfId="6694" priority="1843">
      <formula>LEN(TRIM(AI148))=0</formula>
    </cfRule>
    <cfRule type="cellIs" dxfId="6693" priority="1844" operator="greaterThanOrEqual">
      <formula>85</formula>
    </cfRule>
    <cfRule type="cellIs" dxfId="6692" priority="1845" operator="lessThan">
      <formula>85</formula>
    </cfRule>
  </conditionalFormatting>
  <conditionalFormatting sqref="AJ148:AJ152">
    <cfRule type="containsBlanks" dxfId="6691" priority="1840">
      <formula>LEN(TRIM(AJ148))=0</formula>
    </cfRule>
    <cfRule type="cellIs" dxfId="6690" priority="1841" operator="greaterThanOrEqual">
      <formula>85</formula>
    </cfRule>
    <cfRule type="cellIs" dxfId="6689" priority="1842" operator="lessThan">
      <formula>85</formula>
    </cfRule>
  </conditionalFormatting>
  <conditionalFormatting sqref="AK148:AK152">
    <cfRule type="containsBlanks" dxfId="6688" priority="1837">
      <formula>LEN(TRIM(AK148))=0</formula>
    </cfRule>
    <cfRule type="cellIs" dxfId="6687" priority="1838" operator="greaterThanOrEqual">
      <formula>85</formula>
    </cfRule>
    <cfRule type="cellIs" dxfId="6686" priority="1839" operator="lessThan">
      <formula>85</formula>
    </cfRule>
  </conditionalFormatting>
  <conditionalFormatting sqref="AL148:AL152">
    <cfRule type="containsBlanks" dxfId="6685" priority="1834">
      <formula>LEN(TRIM(AL148))=0</formula>
    </cfRule>
    <cfRule type="cellIs" dxfId="6684" priority="1835" operator="greaterThanOrEqual">
      <formula>85</formula>
    </cfRule>
    <cfRule type="cellIs" dxfId="6683" priority="1836" operator="lessThan">
      <formula>85</formula>
    </cfRule>
  </conditionalFormatting>
  <conditionalFormatting sqref="AM148:AM152">
    <cfRule type="containsBlanks" dxfId="6682" priority="1831">
      <formula>LEN(TRIM(AM148))=0</formula>
    </cfRule>
    <cfRule type="cellIs" dxfId="6681" priority="1832" operator="greaterThanOrEqual">
      <formula>85</formula>
    </cfRule>
    <cfRule type="cellIs" dxfId="6680" priority="1833" operator="lessThan">
      <formula>85</formula>
    </cfRule>
  </conditionalFormatting>
  <conditionalFormatting sqref="AN148:AN152">
    <cfRule type="containsBlanks" dxfId="6679" priority="1828">
      <formula>LEN(TRIM(AN148))=0</formula>
    </cfRule>
    <cfRule type="cellIs" dxfId="6678" priority="1829" operator="greaterThanOrEqual">
      <formula>85</formula>
    </cfRule>
    <cfRule type="cellIs" dxfId="6677" priority="1830" operator="lessThan">
      <formula>85</formula>
    </cfRule>
  </conditionalFormatting>
  <conditionalFormatting sqref="AO148:AO152">
    <cfRule type="containsBlanks" dxfId="6676" priority="1825">
      <formula>LEN(TRIM(AO148))=0</formula>
    </cfRule>
    <cfRule type="cellIs" dxfId="6675" priority="1826" operator="greaterThanOrEqual">
      <formula>85</formula>
    </cfRule>
    <cfRule type="cellIs" dxfId="6674" priority="1827" operator="lessThan">
      <formula>85</formula>
    </cfRule>
  </conditionalFormatting>
  <conditionalFormatting sqref="AP148:AP152">
    <cfRule type="containsBlanks" dxfId="6673" priority="1822">
      <formula>LEN(TRIM(AP148))=0</formula>
    </cfRule>
    <cfRule type="cellIs" dxfId="6672" priority="1823" operator="greaterThanOrEqual">
      <formula>85</formula>
    </cfRule>
    <cfRule type="cellIs" dxfId="6671" priority="1824" operator="lessThan">
      <formula>85</formula>
    </cfRule>
  </conditionalFormatting>
  <conditionalFormatting sqref="AQ148:AQ152">
    <cfRule type="containsBlanks" dxfId="6670" priority="1819">
      <formula>LEN(TRIM(AQ148))=0</formula>
    </cfRule>
    <cfRule type="cellIs" dxfId="6669" priority="1820" operator="greaterThanOrEqual">
      <formula>85</formula>
    </cfRule>
    <cfRule type="cellIs" dxfId="6668" priority="1821" operator="lessThan">
      <formula>85</formula>
    </cfRule>
  </conditionalFormatting>
  <conditionalFormatting sqref="B135:B139">
    <cfRule type="containsBlanks" dxfId="6667" priority="1810">
      <formula>LEN(TRIM(B135))=0</formula>
    </cfRule>
    <cfRule type="cellIs" dxfId="6666" priority="1811" operator="greaterThanOrEqual">
      <formula>85</formula>
    </cfRule>
    <cfRule type="cellIs" dxfId="6665" priority="1812" operator="lessThan">
      <formula>85</formula>
    </cfRule>
  </conditionalFormatting>
  <conditionalFormatting sqref="C135:C139">
    <cfRule type="containsBlanks" dxfId="6664" priority="1807">
      <formula>LEN(TRIM(C135))=0</formula>
    </cfRule>
    <cfRule type="cellIs" dxfId="6663" priority="1808" operator="greaterThanOrEqual">
      <formula>85</formula>
    </cfRule>
    <cfRule type="cellIs" dxfId="6662" priority="1809" operator="lessThan">
      <formula>85</formula>
    </cfRule>
  </conditionalFormatting>
  <conditionalFormatting sqref="D135:D139">
    <cfRule type="containsBlanks" dxfId="6661" priority="1804">
      <formula>LEN(TRIM(D135))=0</formula>
    </cfRule>
    <cfRule type="cellIs" dxfId="6660" priority="1805" operator="greaterThanOrEqual">
      <formula>85</formula>
    </cfRule>
    <cfRule type="cellIs" dxfId="6659" priority="1806" operator="lessThan">
      <formula>85</formula>
    </cfRule>
  </conditionalFormatting>
  <conditionalFormatting sqref="E135:E139">
    <cfRule type="containsBlanks" dxfId="6658" priority="1801">
      <formula>LEN(TRIM(E135))=0</formula>
    </cfRule>
    <cfRule type="cellIs" dxfId="6657" priority="1802" operator="greaterThanOrEqual">
      <formula>85</formula>
    </cfRule>
    <cfRule type="cellIs" dxfId="6656" priority="1803" operator="lessThan">
      <formula>85</formula>
    </cfRule>
  </conditionalFormatting>
  <conditionalFormatting sqref="F135:F139">
    <cfRule type="containsBlanks" dxfId="6655" priority="1798">
      <formula>LEN(TRIM(F135))=0</formula>
    </cfRule>
    <cfRule type="cellIs" dxfId="6654" priority="1799" operator="greaterThanOrEqual">
      <formula>85</formula>
    </cfRule>
    <cfRule type="cellIs" dxfId="6653" priority="1800" operator="lessThan">
      <formula>85</formula>
    </cfRule>
  </conditionalFormatting>
  <conditionalFormatting sqref="G135:G139">
    <cfRule type="containsBlanks" dxfId="6652" priority="1795">
      <formula>LEN(TRIM(G135))=0</formula>
    </cfRule>
    <cfRule type="cellIs" dxfId="6651" priority="1796" operator="greaterThanOrEqual">
      <formula>85</formula>
    </cfRule>
    <cfRule type="cellIs" dxfId="6650" priority="1797" operator="lessThan">
      <formula>85</formula>
    </cfRule>
  </conditionalFormatting>
  <conditionalFormatting sqref="H135:H139">
    <cfRule type="containsBlanks" dxfId="6649" priority="1792">
      <formula>LEN(TRIM(H135))=0</formula>
    </cfRule>
    <cfRule type="cellIs" dxfId="6648" priority="1793" operator="greaterThanOrEqual">
      <formula>85</formula>
    </cfRule>
    <cfRule type="cellIs" dxfId="6647" priority="1794" operator="lessThan">
      <formula>85</formula>
    </cfRule>
  </conditionalFormatting>
  <conditionalFormatting sqref="I135:I139">
    <cfRule type="containsBlanks" dxfId="6646" priority="1789">
      <formula>LEN(TRIM(I135))=0</formula>
    </cfRule>
    <cfRule type="cellIs" dxfId="6645" priority="1790" operator="greaterThanOrEqual">
      <formula>85</formula>
    </cfRule>
    <cfRule type="cellIs" dxfId="6644" priority="1791" operator="lessThan">
      <formula>85</formula>
    </cfRule>
  </conditionalFormatting>
  <conditionalFormatting sqref="J135:J139">
    <cfRule type="containsBlanks" dxfId="6643" priority="1786">
      <formula>LEN(TRIM(J135))=0</formula>
    </cfRule>
    <cfRule type="cellIs" dxfId="6642" priority="1787" operator="greaterThanOrEqual">
      <formula>85</formula>
    </cfRule>
    <cfRule type="cellIs" dxfId="6641" priority="1788" operator="lessThan">
      <formula>85</formula>
    </cfRule>
  </conditionalFormatting>
  <conditionalFormatting sqref="K135:K139">
    <cfRule type="containsBlanks" dxfId="6640" priority="1783">
      <formula>LEN(TRIM(K135))=0</formula>
    </cfRule>
    <cfRule type="cellIs" dxfId="6639" priority="1784" operator="greaterThanOrEqual">
      <formula>85</formula>
    </cfRule>
    <cfRule type="cellIs" dxfId="6638" priority="1785" operator="lessThan">
      <formula>85</formula>
    </cfRule>
  </conditionalFormatting>
  <conditionalFormatting sqref="L135:L139">
    <cfRule type="containsBlanks" dxfId="6637" priority="1780">
      <formula>LEN(TRIM(L135))=0</formula>
    </cfRule>
    <cfRule type="cellIs" dxfId="6636" priority="1781" operator="greaterThanOrEqual">
      <formula>85</formula>
    </cfRule>
    <cfRule type="cellIs" dxfId="6635" priority="1782" operator="lessThan">
      <formula>85</formula>
    </cfRule>
  </conditionalFormatting>
  <conditionalFormatting sqref="M135:M139">
    <cfRule type="containsBlanks" dxfId="6634" priority="1777">
      <formula>LEN(TRIM(M135))=0</formula>
    </cfRule>
    <cfRule type="cellIs" dxfId="6633" priority="1778" operator="greaterThanOrEqual">
      <formula>85</formula>
    </cfRule>
    <cfRule type="cellIs" dxfId="6632" priority="1779" operator="lessThan">
      <formula>85</formula>
    </cfRule>
  </conditionalFormatting>
  <conditionalFormatting sqref="N135:N139">
    <cfRule type="containsBlanks" dxfId="6631" priority="1774">
      <formula>LEN(TRIM(N135))=0</formula>
    </cfRule>
    <cfRule type="cellIs" dxfId="6630" priority="1775" operator="greaterThanOrEqual">
      <formula>85</formula>
    </cfRule>
    <cfRule type="cellIs" dxfId="6629" priority="1776" operator="lessThan">
      <formula>85</formula>
    </cfRule>
  </conditionalFormatting>
  <conditionalFormatting sqref="O135:O139">
    <cfRule type="containsBlanks" dxfId="6628" priority="1771">
      <formula>LEN(TRIM(O135))=0</formula>
    </cfRule>
    <cfRule type="cellIs" dxfId="6627" priority="1772" operator="greaterThanOrEqual">
      <formula>85</formula>
    </cfRule>
    <cfRule type="cellIs" dxfId="6626" priority="1773" operator="lessThan">
      <formula>85</formula>
    </cfRule>
  </conditionalFormatting>
  <conditionalFormatting sqref="P135:P139">
    <cfRule type="containsBlanks" dxfId="6625" priority="1768">
      <formula>LEN(TRIM(P135))=0</formula>
    </cfRule>
    <cfRule type="cellIs" dxfId="6624" priority="1769" operator="greaterThanOrEqual">
      <formula>85</formula>
    </cfRule>
    <cfRule type="cellIs" dxfId="6623" priority="1770" operator="lessThan">
      <formula>85</formula>
    </cfRule>
  </conditionalFormatting>
  <conditionalFormatting sqref="Q135:Q139">
    <cfRule type="containsBlanks" dxfId="6622" priority="1765">
      <formula>LEN(TRIM(Q135))=0</formula>
    </cfRule>
    <cfRule type="cellIs" dxfId="6621" priority="1766" operator="greaterThanOrEqual">
      <formula>85</formula>
    </cfRule>
    <cfRule type="cellIs" dxfId="6620" priority="1767" operator="lessThan">
      <formula>85</formula>
    </cfRule>
  </conditionalFormatting>
  <conditionalFormatting sqref="R135:R139">
    <cfRule type="containsBlanks" dxfId="6619" priority="1762">
      <formula>LEN(TRIM(R135))=0</formula>
    </cfRule>
    <cfRule type="cellIs" dxfId="6618" priority="1763" operator="greaterThanOrEqual">
      <formula>85</formula>
    </cfRule>
    <cfRule type="cellIs" dxfId="6617" priority="1764" operator="lessThan">
      <formula>85</formula>
    </cfRule>
  </conditionalFormatting>
  <conditionalFormatting sqref="S135:S139">
    <cfRule type="containsBlanks" dxfId="6616" priority="1759">
      <formula>LEN(TRIM(S135))=0</formula>
    </cfRule>
    <cfRule type="cellIs" dxfId="6615" priority="1760" operator="greaterThanOrEqual">
      <formula>85</formula>
    </cfRule>
    <cfRule type="cellIs" dxfId="6614" priority="1761" operator="lessThan">
      <formula>85</formula>
    </cfRule>
  </conditionalFormatting>
  <conditionalFormatting sqref="T135:T139">
    <cfRule type="containsBlanks" dxfId="6613" priority="1756">
      <formula>LEN(TRIM(T135))=0</formula>
    </cfRule>
    <cfRule type="cellIs" dxfId="6612" priority="1757" operator="greaterThanOrEqual">
      <formula>85</formula>
    </cfRule>
    <cfRule type="cellIs" dxfId="6611" priority="1758" operator="lessThan">
      <formula>85</formula>
    </cfRule>
  </conditionalFormatting>
  <conditionalFormatting sqref="U135:U139">
    <cfRule type="containsBlanks" dxfId="6610" priority="1753">
      <formula>LEN(TRIM(U135))=0</formula>
    </cfRule>
    <cfRule type="cellIs" dxfId="6609" priority="1754" operator="greaterThanOrEqual">
      <formula>85</formula>
    </cfRule>
    <cfRule type="cellIs" dxfId="6608" priority="1755" operator="lessThan">
      <formula>85</formula>
    </cfRule>
  </conditionalFormatting>
  <conditionalFormatting sqref="V135:V139">
    <cfRule type="containsBlanks" dxfId="6607" priority="1750">
      <formula>LEN(TRIM(V135))=0</formula>
    </cfRule>
    <cfRule type="cellIs" dxfId="6606" priority="1751" operator="greaterThanOrEqual">
      <formula>85</formula>
    </cfRule>
    <cfRule type="cellIs" dxfId="6605" priority="1752" operator="lessThan">
      <formula>85</formula>
    </cfRule>
  </conditionalFormatting>
  <conditionalFormatting sqref="W135:W139">
    <cfRule type="containsBlanks" dxfId="6604" priority="1747">
      <formula>LEN(TRIM(W135))=0</formula>
    </cfRule>
    <cfRule type="cellIs" dxfId="6603" priority="1748" operator="greaterThanOrEqual">
      <formula>85</formula>
    </cfRule>
    <cfRule type="cellIs" dxfId="6602" priority="1749" operator="lessThan">
      <formula>85</formula>
    </cfRule>
  </conditionalFormatting>
  <conditionalFormatting sqref="X135:X139">
    <cfRule type="containsBlanks" dxfId="6601" priority="1744">
      <formula>LEN(TRIM(X135))=0</formula>
    </cfRule>
    <cfRule type="cellIs" dxfId="6600" priority="1745" operator="greaterThanOrEqual">
      <formula>85</formula>
    </cfRule>
    <cfRule type="cellIs" dxfId="6599" priority="1746" operator="lessThan">
      <formula>85</formula>
    </cfRule>
  </conditionalFormatting>
  <conditionalFormatting sqref="Y135:Y139">
    <cfRule type="containsBlanks" dxfId="6598" priority="1741">
      <formula>LEN(TRIM(Y135))=0</formula>
    </cfRule>
    <cfRule type="cellIs" dxfId="6597" priority="1742" operator="greaterThanOrEqual">
      <formula>85</formula>
    </cfRule>
    <cfRule type="cellIs" dxfId="6596" priority="1743" operator="lessThan">
      <formula>85</formula>
    </cfRule>
  </conditionalFormatting>
  <conditionalFormatting sqref="Z135:Z139">
    <cfRule type="containsBlanks" dxfId="6595" priority="1738">
      <formula>LEN(TRIM(Z135))=0</formula>
    </cfRule>
    <cfRule type="cellIs" dxfId="6594" priority="1739" operator="greaterThanOrEqual">
      <formula>85</formula>
    </cfRule>
    <cfRule type="cellIs" dxfId="6593" priority="1740" operator="lessThan">
      <formula>85</formula>
    </cfRule>
  </conditionalFormatting>
  <conditionalFormatting sqref="AA135:AA139">
    <cfRule type="containsBlanks" dxfId="6592" priority="1735">
      <formula>LEN(TRIM(AA135))=0</formula>
    </cfRule>
    <cfRule type="cellIs" dxfId="6591" priority="1736" operator="greaterThanOrEqual">
      <formula>85</formula>
    </cfRule>
    <cfRule type="cellIs" dxfId="6590" priority="1737" operator="lessThan">
      <formula>85</formula>
    </cfRule>
  </conditionalFormatting>
  <conditionalFormatting sqref="AB135:AB139">
    <cfRule type="containsBlanks" dxfId="6589" priority="1732">
      <formula>LEN(TRIM(AB135))=0</formula>
    </cfRule>
    <cfRule type="cellIs" dxfId="6588" priority="1733" operator="greaterThanOrEqual">
      <formula>85</formula>
    </cfRule>
    <cfRule type="cellIs" dxfId="6587" priority="1734" operator="lessThan">
      <formula>85</formula>
    </cfRule>
  </conditionalFormatting>
  <conditionalFormatting sqref="AC135:AC139">
    <cfRule type="containsBlanks" dxfId="6586" priority="1729">
      <formula>LEN(TRIM(AC135))=0</formula>
    </cfRule>
    <cfRule type="cellIs" dxfId="6585" priority="1730" operator="greaterThanOrEqual">
      <formula>85</formula>
    </cfRule>
    <cfRule type="cellIs" dxfId="6584" priority="1731" operator="lessThan">
      <formula>85</formula>
    </cfRule>
  </conditionalFormatting>
  <conditionalFormatting sqref="AD135:AD139">
    <cfRule type="containsBlanks" dxfId="6583" priority="1726">
      <formula>LEN(TRIM(AD135))=0</formula>
    </cfRule>
    <cfRule type="cellIs" dxfId="6582" priority="1727" operator="greaterThanOrEqual">
      <formula>85</formula>
    </cfRule>
    <cfRule type="cellIs" dxfId="6581" priority="1728" operator="lessThan">
      <formula>85</formula>
    </cfRule>
  </conditionalFormatting>
  <conditionalFormatting sqref="AE135:AE139">
    <cfRule type="containsBlanks" dxfId="6580" priority="1723">
      <formula>LEN(TRIM(AE135))=0</formula>
    </cfRule>
    <cfRule type="cellIs" dxfId="6579" priority="1724" operator="greaterThanOrEqual">
      <formula>85</formula>
    </cfRule>
    <cfRule type="cellIs" dxfId="6578" priority="1725" operator="lessThan">
      <formula>85</formula>
    </cfRule>
  </conditionalFormatting>
  <conditionalFormatting sqref="AF135:AF139">
    <cfRule type="containsBlanks" dxfId="6577" priority="1720">
      <formula>LEN(TRIM(AF135))=0</formula>
    </cfRule>
    <cfRule type="cellIs" dxfId="6576" priority="1721" operator="greaterThanOrEqual">
      <formula>85</formula>
    </cfRule>
    <cfRule type="cellIs" dxfId="6575" priority="1722" operator="lessThan">
      <formula>85</formula>
    </cfRule>
  </conditionalFormatting>
  <conditionalFormatting sqref="AG135:AG139">
    <cfRule type="containsBlanks" dxfId="6574" priority="1717">
      <formula>LEN(TRIM(AG135))=0</formula>
    </cfRule>
    <cfRule type="cellIs" dxfId="6573" priority="1718" operator="greaterThanOrEqual">
      <formula>85</formula>
    </cfRule>
    <cfRule type="cellIs" dxfId="6572" priority="1719" operator="lessThan">
      <formula>85</formula>
    </cfRule>
  </conditionalFormatting>
  <conditionalFormatting sqref="AH135:AH139">
    <cfRule type="containsBlanks" dxfId="6571" priority="1714">
      <formula>LEN(TRIM(AH135))=0</formula>
    </cfRule>
    <cfRule type="cellIs" dxfId="6570" priority="1715" operator="greaterThanOrEqual">
      <formula>85</formula>
    </cfRule>
    <cfRule type="cellIs" dxfId="6569" priority="1716" operator="lessThan">
      <formula>85</formula>
    </cfRule>
  </conditionalFormatting>
  <conditionalFormatting sqref="AI135:AI139">
    <cfRule type="containsBlanks" dxfId="6568" priority="1711">
      <formula>LEN(TRIM(AI135))=0</formula>
    </cfRule>
    <cfRule type="cellIs" dxfId="6567" priority="1712" operator="greaterThanOrEqual">
      <formula>85</formula>
    </cfRule>
    <cfRule type="cellIs" dxfId="6566" priority="1713" operator="lessThan">
      <formula>85</formula>
    </cfRule>
  </conditionalFormatting>
  <conditionalFormatting sqref="AJ135:AJ139">
    <cfRule type="containsBlanks" dxfId="6565" priority="1708">
      <formula>LEN(TRIM(AJ135))=0</formula>
    </cfRule>
    <cfRule type="cellIs" dxfId="6564" priority="1709" operator="greaterThanOrEqual">
      <formula>85</formula>
    </cfRule>
    <cfRule type="cellIs" dxfId="6563" priority="1710" operator="lessThan">
      <formula>85</formula>
    </cfRule>
  </conditionalFormatting>
  <conditionalFormatting sqref="AK135:AK139">
    <cfRule type="containsBlanks" dxfId="6562" priority="1705">
      <formula>LEN(TRIM(AK135))=0</formula>
    </cfRule>
    <cfRule type="cellIs" dxfId="6561" priority="1706" operator="greaterThanOrEqual">
      <formula>85</formula>
    </cfRule>
    <cfRule type="cellIs" dxfId="6560" priority="1707" operator="lessThan">
      <formula>85</formula>
    </cfRule>
  </conditionalFormatting>
  <conditionalFormatting sqref="AL135:AL139">
    <cfRule type="containsBlanks" dxfId="6559" priority="1702">
      <formula>LEN(TRIM(AL135))=0</formula>
    </cfRule>
    <cfRule type="cellIs" dxfId="6558" priority="1703" operator="greaterThanOrEqual">
      <formula>85</formula>
    </cfRule>
    <cfRule type="cellIs" dxfId="6557" priority="1704" operator="lessThan">
      <formula>85</formula>
    </cfRule>
  </conditionalFormatting>
  <conditionalFormatting sqref="AM135:AM139">
    <cfRule type="containsBlanks" dxfId="6556" priority="1699">
      <formula>LEN(TRIM(AM135))=0</formula>
    </cfRule>
    <cfRule type="cellIs" dxfId="6555" priority="1700" operator="greaterThanOrEqual">
      <formula>85</formula>
    </cfRule>
    <cfRule type="cellIs" dxfId="6554" priority="1701" operator="lessThan">
      <formula>85</formula>
    </cfRule>
  </conditionalFormatting>
  <conditionalFormatting sqref="AN135:AN139">
    <cfRule type="containsBlanks" dxfId="6553" priority="1696">
      <formula>LEN(TRIM(AN135))=0</formula>
    </cfRule>
    <cfRule type="cellIs" dxfId="6552" priority="1697" operator="greaterThanOrEqual">
      <formula>85</formula>
    </cfRule>
    <cfRule type="cellIs" dxfId="6551" priority="1698" operator="lessThan">
      <formula>85</formula>
    </cfRule>
  </conditionalFormatting>
  <conditionalFormatting sqref="AO135:AO139">
    <cfRule type="containsBlanks" dxfId="6550" priority="1693">
      <formula>LEN(TRIM(AO135))=0</formula>
    </cfRule>
    <cfRule type="cellIs" dxfId="6549" priority="1694" operator="greaterThanOrEqual">
      <formula>85</formula>
    </cfRule>
    <cfRule type="cellIs" dxfId="6548" priority="1695" operator="lessThan">
      <formula>85</formula>
    </cfRule>
  </conditionalFormatting>
  <conditionalFormatting sqref="AP135:AP139">
    <cfRule type="containsBlanks" dxfId="6547" priority="1690">
      <formula>LEN(TRIM(AP135))=0</formula>
    </cfRule>
    <cfRule type="cellIs" dxfId="6546" priority="1691" operator="greaterThanOrEqual">
      <formula>85</formula>
    </cfRule>
    <cfRule type="cellIs" dxfId="6545" priority="1692" operator="lessThan">
      <formula>85</formula>
    </cfRule>
  </conditionalFormatting>
  <conditionalFormatting sqref="AQ135:AQ139">
    <cfRule type="containsBlanks" dxfId="6544" priority="1687">
      <formula>LEN(TRIM(AQ135))=0</formula>
    </cfRule>
    <cfRule type="cellIs" dxfId="6543" priority="1688" operator="greaterThanOrEqual">
      <formula>85</formula>
    </cfRule>
    <cfRule type="cellIs" dxfId="6542" priority="1689" operator="lessThan">
      <formula>85</formula>
    </cfRule>
  </conditionalFormatting>
  <conditionalFormatting sqref="B122:B126">
    <cfRule type="containsBlanks" dxfId="6541" priority="1678">
      <formula>LEN(TRIM(B122))=0</formula>
    </cfRule>
    <cfRule type="cellIs" dxfId="6540" priority="1679" operator="greaterThanOrEqual">
      <formula>85</formula>
    </cfRule>
    <cfRule type="cellIs" dxfId="6539" priority="1680" operator="lessThan">
      <formula>85</formula>
    </cfRule>
  </conditionalFormatting>
  <conditionalFormatting sqref="C122:C126">
    <cfRule type="containsBlanks" dxfId="6538" priority="1675">
      <formula>LEN(TRIM(C122))=0</formula>
    </cfRule>
    <cfRule type="cellIs" dxfId="6537" priority="1676" operator="greaterThanOrEqual">
      <formula>85</formula>
    </cfRule>
    <cfRule type="cellIs" dxfId="6536" priority="1677" operator="lessThan">
      <formula>85</formula>
    </cfRule>
  </conditionalFormatting>
  <conditionalFormatting sqref="D122:D126">
    <cfRule type="containsBlanks" dxfId="6535" priority="1672">
      <formula>LEN(TRIM(D122))=0</formula>
    </cfRule>
    <cfRule type="cellIs" dxfId="6534" priority="1673" operator="greaterThanOrEqual">
      <formula>85</formula>
    </cfRule>
    <cfRule type="cellIs" dxfId="6533" priority="1674" operator="lessThan">
      <formula>85</formula>
    </cfRule>
  </conditionalFormatting>
  <conditionalFormatting sqref="E122:E126">
    <cfRule type="containsBlanks" dxfId="6532" priority="1669">
      <formula>LEN(TRIM(E122))=0</formula>
    </cfRule>
    <cfRule type="cellIs" dxfId="6531" priority="1670" operator="greaterThanOrEqual">
      <formula>85</formula>
    </cfRule>
    <cfRule type="cellIs" dxfId="6530" priority="1671" operator="lessThan">
      <formula>85</formula>
    </cfRule>
  </conditionalFormatting>
  <conditionalFormatting sqref="F122:F126">
    <cfRule type="containsBlanks" dxfId="6529" priority="1666">
      <formula>LEN(TRIM(F122))=0</formula>
    </cfRule>
    <cfRule type="cellIs" dxfId="6528" priority="1667" operator="greaterThanOrEqual">
      <formula>85</formula>
    </cfRule>
    <cfRule type="cellIs" dxfId="6527" priority="1668" operator="lessThan">
      <formula>85</formula>
    </cfRule>
  </conditionalFormatting>
  <conditionalFormatting sqref="G122:G126">
    <cfRule type="containsBlanks" dxfId="6526" priority="1663">
      <formula>LEN(TRIM(G122))=0</formula>
    </cfRule>
    <cfRule type="cellIs" dxfId="6525" priority="1664" operator="greaterThanOrEqual">
      <formula>85</formula>
    </cfRule>
    <cfRule type="cellIs" dxfId="6524" priority="1665" operator="lessThan">
      <formula>85</formula>
    </cfRule>
  </conditionalFormatting>
  <conditionalFormatting sqref="H122:H126">
    <cfRule type="containsBlanks" dxfId="6523" priority="1660">
      <formula>LEN(TRIM(H122))=0</formula>
    </cfRule>
    <cfRule type="cellIs" dxfId="6522" priority="1661" operator="greaterThanOrEqual">
      <formula>85</formula>
    </cfRule>
    <cfRule type="cellIs" dxfId="6521" priority="1662" operator="lessThan">
      <formula>85</formula>
    </cfRule>
  </conditionalFormatting>
  <conditionalFormatting sqref="I122:I126">
    <cfRule type="containsBlanks" dxfId="6520" priority="1657">
      <formula>LEN(TRIM(I122))=0</formula>
    </cfRule>
    <cfRule type="cellIs" dxfId="6519" priority="1658" operator="greaterThanOrEqual">
      <formula>85</formula>
    </cfRule>
    <cfRule type="cellIs" dxfId="6518" priority="1659" operator="lessThan">
      <formula>85</formula>
    </cfRule>
  </conditionalFormatting>
  <conditionalFormatting sqref="J122:J126">
    <cfRule type="containsBlanks" dxfId="6517" priority="1654">
      <formula>LEN(TRIM(J122))=0</formula>
    </cfRule>
    <cfRule type="cellIs" dxfId="6516" priority="1655" operator="greaterThanOrEqual">
      <formula>85</formula>
    </cfRule>
    <cfRule type="cellIs" dxfId="6515" priority="1656" operator="lessThan">
      <formula>85</formula>
    </cfRule>
  </conditionalFormatting>
  <conditionalFormatting sqref="K122:K126">
    <cfRule type="containsBlanks" dxfId="6514" priority="1651">
      <formula>LEN(TRIM(K122))=0</formula>
    </cfRule>
    <cfRule type="cellIs" dxfId="6513" priority="1652" operator="greaterThanOrEqual">
      <formula>85</formula>
    </cfRule>
    <cfRule type="cellIs" dxfId="6512" priority="1653" operator="lessThan">
      <formula>85</formula>
    </cfRule>
  </conditionalFormatting>
  <conditionalFormatting sqref="L122:L126">
    <cfRule type="containsBlanks" dxfId="6511" priority="1648">
      <formula>LEN(TRIM(L122))=0</formula>
    </cfRule>
    <cfRule type="cellIs" dxfId="6510" priority="1649" operator="greaterThanOrEqual">
      <formula>85</formula>
    </cfRule>
    <cfRule type="cellIs" dxfId="6509" priority="1650" operator="lessThan">
      <formula>85</formula>
    </cfRule>
  </conditionalFormatting>
  <conditionalFormatting sqref="M122:M126">
    <cfRule type="containsBlanks" dxfId="6508" priority="1645">
      <formula>LEN(TRIM(M122))=0</formula>
    </cfRule>
    <cfRule type="cellIs" dxfId="6507" priority="1646" operator="greaterThanOrEqual">
      <formula>85</formula>
    </cfRule>
    <cfRule type="cellIs" dxfId="6506" priority="1647" operator="lessThan">
      <formula>85</formula>
    </cfRule>
  </conditionalFormatting>
  <conditionalFormatting sqref="N122:N126">
    <cfRule type="containsBlanks" dxfId="6505" priority="1642">
      <formula>LEN(TRIM(N122))=0</formula>
    </cfRule>
    <cfRule type="cellIs" dxfId="6504" priority="1643" operator="greaterThanOrEqual">
      <formula>85</formula>
    </cfRule>
    <cfRule type="cellIs" dxfId="6503" priority="1644" operator="lessThan">
      <formula>85</formula>
    </cfRule>
  </conditionalFormatting>
  <conditionalFormatting sqref="O122:O126">
    <cfRule type="containsBlanks" dxfId="6502" priority="1639">
      <formula>LEN(TRIM(O122))=0</formula>
    </cfRule>
    <cfRule type="cellIs" dxfId="6501" priority="1640" operator="greaterThanOrEqual">
      <formula>85</formula>
    </cfRule>
    <cfRule type="cellIs" dxfId="6500" priority="1641" operator="lessThan">
      <formula>85</formula>
    </cfRule>
  </conditionalFormatting>
  <conditionalFormatting sqref="P122:P126">
    <cfRule type="containsBlanks" dxfId="6499" priority="1636">
      <formula>LEN(TRIM(P122))=0</formula>
    </cfRule>
    <cfRule type="cellIs" dxfId="6498" priority="1637" operator="greaterThanOrEqual">
      <formula>85</formula>
    </cfRule>
    <cfRule type="cellIs" dxfId="6497" priority="1638" operator="lessThan">
      <formula>85</formula>
    </cfRule>
  </conditionalFormatting>
  <conditionalFormatting sqref="Q122:Q126">
    <cfRule type="containsBlanks" dxfId="6496" priority="1633">
      <formula>LEN(TRIM(Q122))=0</formula>
    </cfRule>
    <cfRule type="cellIs" dxfId="6495" priority="1634" operator="greaterThanOrEqual">
      <formula>85</formula>
    </cfRule>
    <cfRule type="cellIs" dxfId="6494" priority="1635" operator="lessThan">
      <formula>85</formula>
    </cfRule>
  </conditionalFormatting>
  <conditionalFormatting sqref="R122:R126">
    <cfRule type="containsBlanks" dxfId="6493" priority="1630">
      <formula>LEN(TRIM(R122))=0</formula>
    </cfRule>
    <cfRule type="cellIs" dxfId="6492" priority="1631" operator="greaterThanOrEqual">
      <formula>85</formula>
    </cfRule>
    <cfRule type="cellIs" dxfId="6491" priority="1632" operator="lessThan">
      <formula>85</formula>
    </cfRule>
  </conditionalFormatting>
  <conditionalFormatting sqref="S122:S126">
    <cfRule type="containsBlanks" dxfId="6490" priority="1627">
      <formula>LEN(TRIM(S122))=0</formula>
    </cfRule>
    <cfRule type="cellIs" dxfId="6489" priority="1628" operator="greaterThanOrEqual">
      <formula>85</formula>
    </cfRule>
    <cfRule type="cellIs" dxfId="6488" priority="1629" operator="lessThan">
      <formula>85</formula>
    </cfRule>
  </conditionalFormatting>
  <conditionalFormatting sqref="T122:T126">
    <cfRule type="containsBlanks" dxfId="6487" priority="1624">
      <formula>LEN(TRIM(T122))=0</formula>
    </cfRule>
    <cfRule type="cellIs" dxfId="6486" priority="1625" operator="greaterThanOrEqual">
      <formula>85</formula>
    </cfRule>
    <cfRule type="cellIs" dxfId="6485" priority="1626" operator="lessThan">
      <formula>85</formula>
    </cfRule>
  </conditionalFormatting>
  <conditionalFormatting sqref="U122:U126">
    <cfRule type="containsBlanks" dxfId="6484" priority="1621">
      <formula>LEN(TRIM(U122))=0</formula>
    </cfRule>
    <cfRule type="cellIs" dxfId="6483" priority="1622" operator="greaterThanOrEqual">
      <formula>85</formula>
    </cfRule>
    <cfRule type="cellIs" dxfId="6482" priority="1623" operator="lessThan">
      <formula>85</formula>
    </cfRule>
  </conditionalFormatting>
  <conditionalFormatting sqref="V122:V126">
    <cfRule type="containsBlanks" dxfId="6481" priority="1618">
      <formula>LEN(TRIM(V122))=0</formula>
    </cfRule>
    <cfRule type="cellIs" dxfId="6480" priority="1619" operator="greaterThanOrEqual">
      <formula>85</formula>
    </cfRule>
    <cfRule type="cellIs" dxfId="6479" priority="1620" operator="lessThan">
      <formula>85</formula>
    </cfRule>
  </conditionalFormatting>
  <conditionalFormatting sqref="W122:W126">
    <cfRule type="containsBlanks" dxfId="6478" priority="1615">
      <formula>LEN(TRIM(W122))=0</formula>
    </cfRule>
    <cfRule type="cellIs" dxfId="6477" priority="1616" operator="greaterThanOrEqual">
      <formula>85</formula>
    </cfRule>
    <cfRule type="cellIs" dxfId="6476" priority="1617" operator="lessThan">
      <formula>85</formula>
    </cfRule>
  </conditionalFormatting>
  <conditionalFormatting sqref="X122:X126">
    <cfRule type="containsBlanks" dxfId="6475" priority="1612">
      <formula>LEN(TRIM(X122))=0</formula>
    </cfRule>
    <cfRule type="cellIs" dxfId="6474" priority="1613" operator="greaterThanOrEqual">
      <formula>85</formula>
    </cfRule>
    <cfRule type="cellIs" dxfId="6473" priority="1614" operator="lessThan">
      <formula>85</formula>
    </cfRule>
  </conditionalFormatting>
  <conditionalFormatting sqref="Y122:Y126">
    <cfRule type="containsBlanks" dxfId="6472" priority="1609">
      <formula>LEN(TRIM(Y122))=0</formula>
    </cfRule>
    <cfRule type="cellIs" dxfId="6471" priority="1610" operator="greaterThanOrEqual">
      <formula>85</formula>
    </cfRule>
    <cfRule type="cellIs" dxfId="6470" priority="1611" operator="lessThan">
      <formula>85</formula>
    </cfRule>
  </conditionalFormatting>
  <conditionalFormatting sqref="Z122:Z126">
    <cfRule type="containsBlanks" dxfId="6469" priority="1606">
      <formula>LEN(TRIM(Z122))=0</formula>
    </cfRule>
    <cfRule type="cellIs" dxfId="6468" priority="1607" operator="greaterThanOrEqual">
      <formula>85</formula>
    </cfRule>
    <cfRule type="cellIs" dxfId="6467" priority="1608" operator="lessThan">
      <formula>85</formula>
    </cfRule>
  </conditionalFormatting>
  <conditionalFormatting sqref="AA122:AA126">
    <cfRule type="containsBlanks" dxfId="6466" priority="1603">
      <formula>LEN(TRIM(AA122))=0</formula>
    </cfRule>
    <cfRule type="cellIs" dxfId="6465" priority="1604" operator="greaterThanOrEqual">
      <formula>85</formula>
    </cfRule>
    <cfRule type="cellIs" dxfId="6464" priority="1605" operator="lessThan">
      <formula>85</formula>
    </cfRule>
  </conditionalFormatting>
  <conditionalFormatting sqref="AB122:AB126">
    <cfRule type="containsBlanks" dxfId="6463" priority="1600">
      <formula>LEN(TRIM(AB122))=0</formula>
    </cfRule>
    <cfRule type="cellIs" dxfId="6462" priority="1601" operator="greaterThanOrEqual">
      <formula>85</formula>
    </cfRule>
    <cfRule type="cellIs" dxfId="6461" priority="1602" operator="lessThan">
      <formula>85</formula>
    </cfRule>
  </conditionalFormatting>
  <conditionalFormatting sqref="AC122:AC126">
    <cfRule type="containsBlanks" dxfId="6460" priority="1597">
      <formula>LEN(TRIM(AC122))=0</formula>
    </cfRule>
    <cfRule type="cellIs" dxfId="6459" priority="1598" operator="greaterThanOrEqual">
      <formula>85</formula>
    </cfRule>
    <cfRule type="cellIs" dxfId="6458" priority="1599" operator="lessThan">
      <formula>85</formula>
    </cfRule>
  </conditionalFormatting>
  <conditionalFormatting sqref="AD122:AD126">
    <cfRule type="containsBlanks" dxfId="6457" priority="1594">
      <formula>LEN(TRIM(AD122))=0</formula>
    </cfRule>
    <cfRule type="cellIs" dxfId="6456" priority="1595" operator="greaterThanOrEqual">
      <formula>85</formula>
    </cfRule>
    <cfRule type="cellIs" dxfId="6455" priority="1596" operator="lessThan">
      <formula>85</formula>
    </cfRule>
  </conditionalFormatting>
  <conditionalFormatting sqref="AE122:AE126">
    <cfRule type="containsBlanks" dxfId="6454" priority="1591">
      <formula>LEN(TRIM(AE122))=0</formula>
    </cfRule>
    <cfRule type="cellIs" dxfId="6453" priority="1592" operator="greaterThanOrEqual">
      <formula>85</formula>
    </cfRule>
    <cfRule type="cellIs" dxfId="6452" priority="1593" operator="lessThan">
      <formula>85</formula>
    </cfRule>
  </conditionalFormatting>
  <conditionalFormatting sqref="AF122:AF126">
    <cfRule type="containsBlanks" dxfId="6451" priority="1588">
      <formula>LEN(TRIM(AF122))=0</formula>
    </cfRule>
    <cfRule type="cellIs" dxfId="6450" priority="1589" operator="greaterThanOrEqual">
      <formula>85</formula>
    </cfRule>
    <cfRule type="cellIs" dxfId="6449" priority="1590" operator="lessThan">
      <formula>85</formula>
    </cfRule>
  </conditionalFormatting>
  <conditionalFormatting sqref="AG122:AG126">
    <cfRule type="containsBlanks" dxfId="6448" priority="1585">
      <formula>LEN(TRIM(AG122))=0</formula>
    </cfRule>
    <cfRule type="cellIs" dxfId="6447" priority="1586" operator="greaterThanOrEqual">
      <formula>85</formula>
    </cfRule>
    <cfRule type="cellIs" dxfId="6446" priority="1587" operator="lessThan">
      <formula>85</formula>
    </cfRule>
  </conditionalFormatting>
  <conditionalFormatting sqref="AH122:AH126">
    <cfRule type="containsBlanks" dxfId="6445" priority="1582">
      <formula>LEN(TRIM(AH122))=0</formula>
    </cfRule>
    <cfRule type="cellIs" dxfId="6444" priority="1583" operator="greaterThanOrEqual">
      <formula>85</formula>
    </cfRule>
    <cfRule type="cellIs" dxfId="6443" priority="1584" operator="lessThan">
      <formula>85</formula>
    </cfRule>
  </conditionalFormatting>
  <conditionalFormatting sqref="AI122:AI126">
    <cfRule type="containsBlanks" dxfId="6442" priority="1579">
      <formula>LEN(TRIM(AI122))=0</formula>
    </cfRule>
    <cfRule type="cellIs" dxfId="6441" priority="1580" operator="greaterThanOrEqual">
      <formula>85</formula>
    </cfRule>
    <cfRule type="cellIs" dxfId="6440" priority="1581" operator="lessThan">
      <formula>85</formula>
    </cfRule>
  </conditionalFormatting>
  <conditionalFormatting sqref="AJ122:AJ126">
    <cfRule type="containsBlanks" dxfId="6439" priority="1576">
      <formula>LEN(TRIM(AJ122))=0</formula>
    </cfRule>
    <cfRule type="cellIs" dxfId="6438" priority="1577" operator="greaterThanOrEqual">
      <formula>85</formula>
    </cfRule>
    <cfRule type="cellIs" dxfId="6437" priority="1578" operator="lessThan">
      <formula>85</formula>
    </cfRule>
  </conditionalFormatting>
  <conditionalFormatting sqref="AK122:AK126">
    <cfRule type="containsBlanks" dxfId="6436" priority="1573">
      <formula>LEN(TRIM(AK122))=0</formula>
    </cfRule>
    <cfRule type="cellIs" dxfId="6435" priority="1574" operator="greaterThanOrEqual">
      <formula>85</formula>
    </cfRule>
    <cfRule type="cellIs" dxfId="6434" priority="1575" operator="lessThan">
      <formula>85</formula>
    </cfRule>
  </conditionalFormatting>
  <conditionalFormatting sqref="AL122:AL126">
    <cfRule type="containsBlanks" dxfId="6433" priority="1570">
      <formula>LEN(TRIM(AL122))=0</formula>
    </cfRule>
    <cfRule type="cellIs" dxfId="6432" priority="1571" operator="greaterThanOrEqual">
      <formula>85</formula>
    </cfRule>
    <cfRule type="cellIs" dxfId="6431" priority="1572" operator="lessThan">
      <formula>85</formula>
    </cfRule>
  </conditionalFormatting>
  <conditionalFormatting sqref="AM122:AM126">
    <cfRule type="containsBlanks" dxfId="6430" priority="1567">
      <formula>LEN(TRIM(AM122))=0</formula>
    </cfRule>
    <cfRule type="cellIs" dxfId="6429" priority="1568" operator="greaterThanOrEqual">
      <formula>85</formula>
    </cfRule>
    <cfRule type="cellIs" dxfId="6428" priority="1569" operator="lessThan">
      <formula>85</formula>
    </cfRule>
  </conditionalFormatting>
  <conditionalFormatting sqref="AN122:AN126">
    <cfRule type="containsBlanks" dxfId="6427" priority="1564">
      <formula>LEN(TRIM(AN122))=0</formula>
    </cfRule>
    <cfRule type="cellIs" dxfId="6426" priority="1565" operator="greaterThanOrEqual">
      <formula>85</formula>
    </cfRule>
    <cfRule type="cellIs" dxfId="6425" priority="1566" operator="lessThan">
      <formula>85</formula>
    </cfRule>
  </conditionalFormatting>
  <conditionalFormatting sqref="AO122:AO126">
    <cfRule type="containsBlanks" dxfId="6424" priority="1561">
      <formula>LEN(TRIM(AO122))=0</formula>
    </cfRule>
    <cfRule type="cellIs" dxfId="6423" priority="1562" operator="greaterThanOrEqual">
      <formula>85</formula>
    </cfRule>
    <cfRule type="cellIs" dxfId="6422" priority="1563" operator="lessThan">
      <formula>85</formula>
    </cfRule>
  </conditionalFormatting>
  <conditionalFormatting sqref="AP122:AP126">
    <cfRule type="containsBlanks" dxfId="6421" priority="1558">
      <formula>LEN(TRIM(AP122))=0</formula>
    </cfRule>
    <cfRule type="cellIs" dxfId="6420" priority="1559" operator="greaterThanOrEqual">
      <formula>85</formula>
    </cfRule>
    <cfRule type="cellIs" dxfId="6419" priority="1560" operator="lessThan">
      <formula>85</formula>
    </cfRule>
  </conditionalFormatting>
  <conditionalFormatting sqref="AQ122:AQ126">
    <cfRule type="containsBlanks" dxfId="6418" priority="1555">
      <formula>LEN(TRIM(AQ122))=0</formula>
    </cfRule>
    <cfRule type="cellIs" dxfId="6417" priority="1556" operator="greaterThanOrEqual">
      <formula>85</formula>
    </cfRule>
    <cfRule type="cellIs" dxfId="6416" priority="1557" operator="lessThan">
      <formula>85</formula>
    </cfRule>
  </conditionalFormatting>
  <conditionalFormatting sqref="B109:B113">
    <cfRule type="containsBlanks" dxfId="6415" priority="1546">
      <formula>LEN(TRIM(B109))=0</formula>
    </cfRule>
    <cfRule type="cellIs" dxfId="6414" priority="1547" operator="greaterThanOrEqual">
      <formula>85</formula>
    </cfRule>
    <cfRule type="cellIs" dxfId="6413" priority="1548" operator="lessThan">
      <formula>85</formula>
    </cfRule>
  </conditionalFormatting>
  <conditionalFormatting sqref="C109:C113">
    <cfRule type="containsBlanks" dxfId="6412" priority="1543">
      <formula>LEN(TRIM(C109))=0</formula>
    </cfRule>
    <cfRule type="cellIs" dxfId="6411" priority="1544" operator="greaterThanOrEqual">
      <formula>85</formula>
    </cfRule>
    <cfRule type="cellIs" dxfId="6410" priority="1545" operator="lessThan">
      <formula>85</formula>
    </cfRule>
  </conditionalFormatting>
  <conditionalFormatting sqref="D109:D113">
    <cfRule type="containsBlanks" dxfId="6409" priority="1540">
      <formula>LEN(TRIM(D109))=0</formula>
    </cfRule>
    <cfRule type="cellIs" dxfId="6408" priority="1541" operator="greaterThanOrEqual">
      <formula>85</formula>
    </cfRule>
    <cfRule type="cellIs" dxfId="6407" priority="1542" operator="lessThan">
      <formula>85</formula>
    </cfRule>
  </conditionalFormatting>
  <conditionalFormatting sqref="E109:E113">
    <cfRule type="containsBlanks" dxfId="6406" priority="1537">
      <formula>LEN(TRIM(E109))=0</formula>
    </cfRule>
    <cfRule type="cellIs" dxfId="6405" priority="1538" operator="greaterThanOrEqual">
      <formula>85</formula>
    </cfRule>
    <cfRule type="cellIs" dxfId="6404" priority="1539" operator="lessThan">
      <formula>85</formula>
    </cfRule>
  </conditionalFormatting>
  <conditionalFormatting sqref="F109:F113">
    <cfRule type="containsBlanks" dxfId="6403" priority="1534">
      <formula>LEN(TRIM(F109))=0</formula>
    </cfRule>
    <cfRule type="cellIs" dxfId="6402" priority="1535" operator="greaterThanOrEqual">
      <formula>85</formula>
    </cfRule>
    <cfRule type="cellIs" dxfId="6401" priority="1536" operator="lessThan">
      <formula>85</formula>
    </cfRule>
  </conditionalFormatting>
  <conditionalFormatting sqref="G109:G113">
    <cfRule type="containsBlanks" dxfId="6400" priority="1531">
      <formula>LEN(TRIM(G109))=0</formula>
    </cfRule>
    <cfRule type="cellIs" dxfId="6399" priority="1532" operator="greaterThanOrEqual">
      <formula>85</formula>
    </cfRule>
    <cfRule type="cellIs" dxfId="6398" priority="1533" operator="lessThan">
      <formula>85</formula>
    </cfRule>
  </conditionalFormatting>
  <conditionalFormatting sqref="H109:H113">
    <cfRule type="containsBlanks" dxfId="6397" priority="1528">
      <formula>LEN(TRIM(H109))=0</formula>
    </cfRule>
    <cfRule type="cellIs" dxfId="6396" priority="1529" operator="greaterThanOrEqual">
      <formula>85</formula>
    </cfRule>
    <cfRule type="cellIs" dxfId="6395" priority="1530" operator="lessThan">
      <formula>85</formula>
    </cfRule>
  </conditionalFormatting>
  <conditionalFormatting sqref="I109:I113">
    <cfRule type="containsBlanks" dxfId="6394" priority="1525">
      <formula>LEN(TRIM(I109))=0</formula>
    </cfRule>
    <cfRule type="cellIs" dxfId="6393" priority="1526" operator="greaterThanOrEqual">
      <formula>85</formula>
    </cfRule>
    <cfRule type="cellIs" dxfId="6392" priority="1527" operator="lessThan">
      <formula>85</formula>
    </cfRule>
  </conditionalFormatting>
  <conditionalFormatting sqref="J109:J113">
    <cfRule type="containsBlanks" dxfId="6391" priority="1522">
      <formula>LEN(TRIM(J109))=0</formula>
    </cfRule>
    <cfRule type="cellIs" dxfId="6390" priority="1523" operator="greaterThanOrEqual">
      <formula>85</formula>
    </cfRule>
    <cfRule type="cellIs" dxfId="6389" priority="1524" operator="lessThan">
      <formula>85</formula>
    </cfRule>
  </conditionalFormatting>
  <conditionalFormatting sqref="K109:K113">
    <cfRule type="containsBlanks" dxfId="6388" priority="1519">
      <formula>LEN(TRIM(K109))=0</formula>
    </cfRule>
    <cfRule type="cellIs" dxfId="6387" priority="1520" operator="greaterThanOrEqual">
      <formula>85</formula>
    </cfRule>
    <cfRule type="cellIs" dxfId="6386" priority="1521" operator="lessThan">
      <formula>85</formula>
    </cfRule>
  </conditionalFormatting>
  <conditionalFormatting sqref="L109:L113">
    <cfRule type="containsBlanks" dxfId="6385" priority="1516">
      <formula>LEN(TRIM(L109))=0</formula>
    </cfRule>
    <cfRule type="cellIs" dxfId="6384" priority="1517" operator="greaterThanOrEqual">
      <formula>85</formula>
    </cfRule>
    <cfRule type="cellIs" dxfId="6383" priority="1518" operator="lessThan">
      <formula>85</formula>
    </cfRule>
  </conditionalFormatting>
  <conditionalFormatting sqref="M109:M113">
    <cfRule type="containsBlanks" dxfId="6382" priority="1513">
      <formula>LEN(TRIM(M109))=0</formula>
    </cfRule>
    <cfRule type="cellIs" dxfId="6381" priority="1514" operator="greaterThanOrEqual">
      <formula>85</formula>
    </cfRule>
    <cfRule type="cellIs" dxfId="6380" priority="1515" operator="lessThan">
      <formula>85</formula>
    </cfRule>
  </conditionalFormatting>
  <conditionalFormatting sqref="N109:N113">
    <cfRule type="containsBlanks" dxfId="6379" priority="1510">
      <formula>LEN(TRIM(N109))=0</formula>
    </cfRule>
    <cfRule type="cellIs" dxfId="6378" priority="1511" operator="greaterThanOrEqual">
      <formula>85</formula>
    </cfRule>
    <cfRule type="cellIs" dxfId="6377" priority="1512" operator="lessThan">
      <formula>85</formula>
    </cfRule>
  </conditionalFormatting>
  <conditionalFormatting sqref="O109:O113">
    <cfRule type="containsBlanks" dxfId="6376" priority="1507">
      <formula>LEN(TRIM(O109))=0</formula>
    </cfRule>
    <cfRule type="cellIs" dxfId="6375" priority="1508" operator="greaterThanOrEqual">
      <formula>85</formula>
    </cfRule>
    <cfRule type="cellIs" dxfId="6374" priority="1509" operator="lessThan">
      <formula>85</formula>
    </cfRule>
  </conditionalFormatting>
  <conditionalFormatting sqref="P109:P113">
    <cfRule type="containsBlanks" dxfId="6373" priority="1504">
      <formula>LEN(TRIM(P109))=0</formula>
    </cfRule>
    <cfRule type="cellIs" dxfId="6372" priority="1505" operator="greaterThanOrEqual">
      <formula>85</formula>
    </cfRule>
    <cfRule type="cellIs" dxfId="6371" priority="1506" operator="lessThan">
      <formula>85</formula>
    </cfRule>
  </conditionalFormatting>
  <conditionalFormatting sqref="Q109:Q113">
    <cfRule type="containsBlanks" dxfId="6370" priority="1501">
      <formula>LEN(TRIM(Q109))=0</formula>
    </cfRule>
    <cfRule type="cellIs" dxfId="6369" priority="1502" operator="greaterThanOrEqual">
      <formula>85</formula>
    </cfRule>
    <cfRule type="cellIs" dxfId="6368" priority="1503" operator="lessThan">
      <formula>85</formula>
    </cfRule>
  </conditionalFormatting>
  <conditionalFormatting sqref="R109:R113">
    <cfRule type="containsBlanks" dxfId="6367" priority="1498">
      <formula>LEN(TRIM(R109))=0</formula>
    </cfRule>
    <cfRule type="cellIs" dxfId="6366" priority="1499" operator="greaterThanOrEqual">
      <formula>85</formula>
    </cfRule>
    <cfRule type="cellIs" dxfId="6365" priority="1500" operator="lessThan">
      <formula>85</formula>
    </cfRule>
  </conditionalFormatting>
  <conditionalFormatting sqref="S109:S113">
    <cfRule type="containsBlanks" dxfId="6364" priority="1495">
      <formula>LEN(TRIM(S109))=0</formula>
    </cfRule>
    <cfRule type="cellIs" dxfId="6363" priority="1496" operator="greaterThanOrEqual">
      <formula>85</formula>
    </cfRule>
    <cfRule type="cellIs" dxfId="6362" priority="1497" operator="lessThan">
      <formula>85</formula>
    </cfRule>
  </conditionalFormatting>
  <conditionalFormatting sqref="T109:T113">
    <cfRule type="containsBlanks" dxfId="6361" priority="1492">
      <formula>LEN(TRIM(T109))=0</formula>
    </cfRule>
    <cfRule type="cellIs" dxfId="6360" priority="1493" operator="greaterThanOrEqual">
      <formula>85</formula>
    </cfRule>
    <cfRule type="cellIs" dxfId="6359" priority="1494" operator="lessThan">
      <formula>85</formula>
    </cfRule>
  </conditionalFormatting>
  <conditionalFormatting sqref="U109:U113">
    <cfRule type="containsBlanks" dxfId="6358" priority="1489">
      <formula>LEN(TRIM(U109))=0</formula>
    </cfRule>
    <cfRule type="cellIs" dxfId="6357" priority="1490" operator="greaterThanOrEqual">
      <formula>85</formula>
    </cfRule>
    <cfRule type="cellIs" dxfId="6356" priority="1491" operator="lessThan">
      <formula>85</formula>
    </cfRule>
  </conditionalFormatting>
  <conditionalFormatting sqref="V109:V113">
    <cfRule type="containsBlanks" dxfId="6355" priority="1486">
      <formula>LEN(TRIM(V109))=0</formula>
    </cfRule>
    <cfRule type="cellIs" dxfId="6354" priority="1487" operator="greaterThanOrEqual">
      <formula>85</formula>
    </cfRule>
    <cfRule type="cellIs" dxfId="6353" priority="1488" operator="lessThan">
      <formula>85</formula>
    </cfRule>
  </conditionalFormatting>
  <conditionalFormatting sqref="W109:W113">
    <cfRule type="containsBlanks" dxfId="6352" priority="1483">
      <formula>LEN(TRIM(W109))=0</formula>
    </cfRule>
    <cfRule type="cellIs" dxfId="6351" priority="1484" operator="greaterThanOrEqual">
      <formula>85</formula>
    </cfRule>
    <cfRule type="cellIs" dxfId="6350" priority="1485" operator="lessThan">
      <formula>85</formula>
    </cfRule>
  </conditionalFormatting>
  <conditionalFormatting sqref="X109:X113">
    <cfRule type="containsBlanks" dxfId="6349" priority="1480">
      <formula>LEN(TRIM(X109))=0</formula>
    </cfRule>
    <cfRule type="cellIs" dxfId="6348" priority="1481" operator="greaterThanOrEqual">
      <formula>85</formula>
    </cfRule>
    <cfRule type="cellIs" dxfId="6347" priority="1482" operator="lessThan">
      <formula>85</formula>
    </cfRule>
  </conditionalFormatting>
  <conditionalFormatting sqref="Y109:Y113">
    <cfRule type="containsBlanks" dxfId="6346" priority="1477">
      <formula>LEN(TRIM(Y109))=0</formula>
    </cfRule>
    <cfRule type="cellIs" dxfId="6345" priority="1478" operator="greaterThanOrEqual">
      <formula>85</formula>
    </cfRule>
    <cfRule type="cellIs" dxfId="6344" priority="1479" operator="lessThan">
      <formula>85</formula>
    </cfRule>
  </conditionalFormatting>
  <conditionalFormatting sqref="Z109:Z113">
    <cfRule type="containsBlanks" dxfId="6343" priority="1474">
      <formula>LEN(TRIM(Z109))=0</formula>
    </cfRule>
    <cfRule type="cellIs" dxfId="6342" priority="1475" operator="greaterThanOrEqual">
      <formula>85</formula>
    </cfRule>
    <cfRule type="cellIs" dxfId="6341" priority="1476" operator="lessThan">
      <formula>85</formula>
    </cfRule>
  </conditionalFormatting>
  <conditionalFormatting sqref="AA109:AA113">
    <cfRule type="containsBlanks" dxfId="6340" priority="1471">
      <formula>LEN(TRIM(AA109))=0</formula>
    </cfRule>
    <cfRule type="cellIs" dxfId="6339" priority="1472" operator="greaterThanOrEqual">
      <formula>85</formula>
    </cfRule>
    <cfRule type="cellIs" dxfId="6338" priority="1473" operator="lessThan">
      <formula>85</formula>
    </cfRule>
  </conditionalFormatting>
  <conditionalFormatting sqref="AB109:AB113">
    <cfRule type="containsBlanks" dxfId="6337" priority="1468">
      <formula>LEN(TRIM(AB109))=0</formula>
    </cfRule>
    <cfRule type="cellIs" dxfId="6336" priority="1469" operator="greaterThanOrEqual">
      <formula>85</formula>
    </cfRule>
    <cfRule type="cellIs" dxfId="6335" priority="1470" operator="lessThan">
      <formula>85</formula>
    </cfRule>
  </conditionalFormatting>
  <conditionalFormatting sqref="AC109:AC113">
    <cfRule type="containsBlanks" dxfId="6334" priority="1465">
      <formula>LEN(TRIM(AC109))=0</formula>
    </cfRule>
    <cfRule type="cellIs" dxfId="6333" priority="1466" operator="greaterThanOrEqual">
      <formula>85</formula>
    </cfRule>
    <cfRule type="cellIs" dxfId="6332" priority="1467" operator="lessThan">
      <formula>85</formula>
    </cfRule>
  </conditionalFormatting>
  <conditionalFormatting sqref="AD109:AD113">
    <cfRule type="containsBlanks" dxfId="6331" priority="1462">
      <formula>LEN(TRIM(AD109))=0</formula>
    </cfRule>
    <cfRule type="cellIs" dxfId="6330" priority="1463" operator="greaterThanOrEqual">
      <formula>85</formula>
    </cfRule>
    <cfRule type="cellIs" dxfId="6329" priority="1464" operator="lessThan">
      <formula>85</formula>
    </cfRule>
  </conditionalFormatting>
  <conditionalFormatting sqref="AE109:AE113">
    <cfRule type="containsBlanks" dxfId="6328" priority="1459">
      <formula>LEN(TRIM(AE109))=0</formula>
    </cfRule>
    <cfRule type="cellIs" dxfId="6327" priority="1460" operator="greaterThanOrEqual">
      <formula>85</formula>
    </cfRule>
    <cfRule type="cellIs" dxfId="6326" priority="1461" operator="lessThan">
      <formula>85</formula>
    </cfRule>
  </conditionalFormatting>
  <conditionalFormatting sqref="AF109:AF113">
    <cfRule type="containsBlanks" dxfId="6325" priority="1456">
      <formula>LEN(TRIM(AF109))=0</formula>
    </cfRule>
    <cfRule type="cellIs" dxfId="6324" priority="1457" operator="greaterThanOrEqual">
      <formula>85</formula>
    </cfRule>
    <cfRule type="cellIs" dxfId="6323" priority="1458" operator="lessThan">
      <formula>85</formula>
    </cfRule>
  </conditionalFormatting>
  <conditionalFormatting sqref="AG109:AG113">
    <cfRule type="containsBlanks" dxfId="6322" priority="1453">
      <formula>LEN(TRIM(AG109))=0</formula>
    </cfRule>
    <cfRule type="cellIs" dxfId="6321" priority="1454" operator="greaterThanOrEqual">
      <formula>85</formula>
    </cfRule>
    <cfRule type="cellIs" dxfId="6320" priority="1455" operator="lessThan">
      <formula>85</formula>
    </cfRule>
  </conditionalFormatting>
  <conditionalFormatting sqref="AH109:AH113">
    <cfRule type="containsBlanks" dxfId="6319" priority="1450">
      <formula>LEN(TRIM(AH109))=0</formula>
    </cfRule>
    <cfRule type="cellIs" dxfId="6318" priority="1451" operator="greaterThanOrEqual">
      <formula>85</formula>
    </cfRule>
    <cfRule type="cellIs" dxfId="6317" priority="1452" operator="lessThan">
      <formula>85</formula>
    </cfRule>
  </conditionalFormatting>
  <conditionalFormatting sqref="AI109:AI113">
    <cfRule type="containsBlanks" dxfId="6316" priority="1447">
      <formula>LEN(TRIM(AI109))=0</formula>
    </cfRule>
    <cfRule type="cellIs" dxfId="6315" priority="1448" operator="greaterThanOrEqual">
      <formula>85</formula>
    </cfRule>
    <cfRule type="cellIs" dxfId="6314" priority="1449" operator="lessThan">
      <formula>85</formula>
    </cfRule>
  </conditionalFormatting>
  <conditionalFormatting sqref="AJ109:AJ113">
    <cfRule type="containsBlanks" dxfId="6313" priority="1444">
      <formula>LEN(TRIM(AJ109))=0</formula>
    </cfRule>
    <cfRule type="cellIs" dxfId="6312" priority="1445" operator="greaterThanOrEqual">
      <formula>85</formula>
    </cfRule>
    <cfRule type="cellIs" dxfId="6311" priority="1446" operator="lessThan">
      <formula>85</formula>
    </cfRule>
  </conditionalFormatting>
  <conditionalFormatting sqref="AK109:AK113">
    <cfRule type="containsBlanks" dxfId="6310" priority="1441">
      <formula>LEN(TRIM(AK109))=0</formula>
    </cfRule>
    <cfRule type="cellIs" dxfId="6309" priority="1442" operator="greaterThanOrEqual">
      <formula>85</formula>
    </cfRule>
    <cfRule type="cellIs" dxfId="6308" priority="1443" operator="lessThan">
      <formula>85</formula>
    </cfRule>
  </conditionalFormatting>
  <conditionalFormatting sqref="AL109:AL113">
    <cfRule type="containsBlanks" dxfId="6307" priority="1438">
      <formula>LEN(TRIM(AL109))=0</formula>
    </cfRule>
    <cfRule type="cellIs" dxfId="6306" priority="1439" operator="greaterThanOrEqual">
      <formula>85</formula>
    </cfRule>
    <cfRule type="cellIs" dxfId="6305" priority="1440" operator="lessThan">
      <formula>85</formula>
    </cfRule>
  </conditionalFormatting>
  <conditionalFormatting sqref="AM109:AM113">
    <cfRule type="containsBlanks" dxfId="6304" priority="1435">
      <formula>LEN(TRIM(AM109))=0</formula>
    </cfRule>
    <cfRule type="cellIs" dxfId="6303" priority="1436" operator="greaterThanOrEqual">
      <formula>85</formula>
    </cfRule>
    <cfRule type="cellIs" dxfId="6302" priority="1437" operator="lessThan">
      <formula>85</formula>
    </cfRule>
  </conditionalFormatting>
  <conditionalFormatting sqref="AN109:AN113">
    <cfRule type="containsBlanks" dxfId="6301" priority="1432">
      <formula>LEN(TRIM(AN109))=0</formula>
    </cfRule>
    <cfRule type="cellIs" dxfId="6300" priority="1433" operator="greaterThanOrEqual">
      <formula>85</formula>
    </cfRule>
    <cfRule type="cellIs" dxfId="6299" priority="1434" operator="lessThan">
      <formula>85</formula>
    </cfRule>
  </conditionalFormatting>
  <conditionalFormatting sqref="AO109:AO113">
    <cfRule type="containsBlanks" dxfId="6298" priority="1429">
      <formula>LEN(TRIM(AO109))=0</formula>
    </cfRule>
    <cfRule type="cellIs" dxfId="6297" priority="1430" operator="greaterThanOrEqual">
      <formula>85</formula>
    </cfRule>
    <cfRule type="cellIs" dxfId="6296" priority="1431" operator="lessThan">
      <formula>85</formula>
    </cfRule>
  </conditionalFormatting>
  <conditionalFormatting sqref="AP109:AP113">
    <cfRule type="containsBlanks" dxfId="6295" priority="1426">
      <formula>LEN(TRIM(AP109))=0</formula>
    </cfRule>
    <cfRule type="cellIs" dxfId="6294" priority="1427" operator="greaterThanOrEqual">
      <formula>85</formula>
    </cfRule>
    <cfRule type="cellIs" dxfId="6293" priority="1428" operator="lessThan">
      <formula>85</formula>
    </cfRule>
  </conditionalFormatting>
  <conditionalFormatting sqref="AQ109:AQ113">
    <cfRule type="containsBlanks" dxfId="6292" priority="1423">
      <formula>LEN(TRIM(AQ109))=0</formula>
    </cfRule>
    <cfRule type="cellIs" dxfId="6291" priority="1424" operator="greaterThanOrEqual">
      <formula>85</formula>
    </cfRule>
    <cfRule type="cellIs" dxfId="6290" priority="1425" operator="lessThan">
      <formula>85</formula>
    </cfRule>
  </conditionalFormatting>
  <conditionalFormatting sqref="B96:B100">
    <cfRule type="containsBlanks" dxfId="6289" priority="1414">
      <formula>LEN(TRIM(B96))=0</formula>
    </cfRule>
    <cfRule type="cellIs" dxfId="6288" priority="1415" operator="greaterThanOrEqual">
      <formula>85</formula>
    </cfRule>
    <cfRule type="cellIs" dxfId="6287" priority="1416" operator="lessThan">
      <formula>85</formula>
    </cfRule>
  </conditionalFormatting>
  <conditionalFormatting sqref="C96:C100">
    <cfRule type="containsBlanks" dxfId="6286" priority="1411">
      <formula>LEN(TRIM(C96))=0</formula>
    </cfRule>
    <cfRule type="cellIs" dxfId="6285" priority="1412" operator="greaterThanOrEqual">
      <formula>85</formula>
    </cfRule>
    <cfRule type="cellIs" dxfId="6284" priority="1413" operator="lessThan">
      <formula>85</formula>
    </cfRule>
  </conditionalFormatting>
  <conditionalFormatting sqref="D96:D100">
    <cfRule type="containsBlanks" dxfId="6283" priority="1408">
      <formula>LEN(TRIM(D96))=0</formula>
    </cfRule>
    <cfRule type="cellIs" dxfId="6282" priority="1409" operator="greaterThanOrEqual">
      <formula>85</formula>
    </cfRule>
    <cfRule type="cellIs" dxfId="6281" priority="1410" operator="lessThan">
      <formula>85</formula>
    </cfRule>
  </conditionalFormatting>
  <conditionalFormatting sqref="E96:E100">
    <cfRule type="containsBlanks" dxfId="6280" priority="1405">
      <formula>LEN(TRIM(E96))=0</formula>
    </cfRule>
    <cfRule type="cellIs" dxfId="6279" priority="1406" operator="greaterThanOrEqual">
      <formula>85</formula>
    </cfRule>
    <cfRule type="cellIs" dxfId="6278" priority="1407" operator="lessThan">
      <formula>85</formula>
    </cfRule>
  </conditionalFormatting>
  <conditionalFormatting sqref="F96:F100">
    <cfRule type="containsBlanks" dxfId="6277" priority="1402">
      <formula>LEN(TRIM(F96))=0</formula>
    </cfRule>
    <cfRule type="cellIs" dxfId="6276" priority="1403" operator="greaterThanOrEqual">
      <formula>85</formula>
    </cfRule>
    <cfRule type="cellIs" dxfId="6275" priority="1404" operator="lessThan">
      <formula>85</formula>
    </cfRule>
  </conditionalFormatting>
  <conditionalFormatting sqref="G96:G100">
    <cfRule type="containsBlanks" dxfId="6274" priority="1399">
      <formula>LEN(TRIM(G96))=0</formula>
    </cfRule>
    <cfRule type="cellIs" dxfId="6273" priority="1400" operator="greaterThanOrEqual">
      <formula>85</formula>
    </cfRule>
    <cfRule type="cellIs" dxfId="6272" priority="1401" operator="lessThan">
      <formula>85</formula>
    </cfRule>
  </conditionalFormatting>
  <conditionalFormatting sqref="H96:H100">
    <cfRule type="containsBlanks" dxfId="6271" priority="1396">
      <formula>LEN(TRIM(H96))=0</formula>
    </cfRule>
    <cfRule type="cellIs" dxfId="6270" priority="1397" operator="greaterThanOrEqual">
      <formula>85</formula>
    </cfRule>
    <cfRule type="cellIs" dxfId="6269" priority="1398" operator="lessThan">
      <formula>85</formula>
    </cfRule>
  </conditionalFormatting>
  <conditionalFormatting sqref="I96:I100">
    <cfRule type="containsBlanks" dxfId="6268" priority="1393">
      <formula>LEN(TRIM(I96))=0</formula>
    </cfRule>
    <cfRule type="cellIs" dxfId="6267" priority="1394" operator="greaterThanOrEqual">
      <formula>85</formula>
    </cfRule>
    <cfRule type="cellIs" dxfId="6266" priority="1395" operator="lessThan">
      <formula>85</formula>
    </cfRule>
  </conditionalFormatting>
  <conditionalFormatting sqref="J96:J100">
    <cfRule type="containsBlanks" dxfId="6265" priority="1390">
      <formula>LEN(TRIM(J96))=0</formula>
    </cfRule>
    <cfRule type="cellIs" dxfId="6264" priority="1391" operator="greaterThanOrEqual">
      <formula>85</formula>
    </cfRule>
    <cfRule type="cellIs" dxfId="6263" priority="1392" operator="lessThan">
      <formula>85</formula>
    </cfRule>
  </conditionalFormatting>
  <conditionalFormatting sqref="K96:K100">
    <cfRule type="containsBlanks" dxfId="6262" priority="1387">
      <formula>LEN(TRIM(K96))=0</formula>
    </cfRule>
    <cfRule type="cellIs" dxfId="6261" priority="1388" operator="greaterThanOrEqual">
      <formula>85</formula>
    </cfRule>
    <cfRule type="cellIs" dxfId="6260" priority="1389" operator="lessThan">
      <formula>85</formula>
    </cfRule>
  </conditionalFormatting>
  <conditionalFormatting sqref="L96:L100">
    <cfRule type="containsBlanks" dxfId="6259" priority="1384">
      <formula>LEN(TRIM(L96))=0</formula>
    </cfRule>
    <cfRule type="cellIs" dxfId="6258" priority="1385" operator="greaterThanOrEqual">
      <formula>85</formula>
    </cfRule>
    <cfRule type="cellIs" dxfId="6257" priority="1386" operator="lessThan">
      <formula>85</formula>
    </cfRule>
  </conditionalFormatting>
  <conditionalFormatting sqref="M96:M100">
    <cfRule type="containsBlanks" dxfId="6256" priority="1381">
      <formula>LEN(TRIM(M96))=0</formula>
    </cfRule>
    <cfRule type="cellIs" dxfId="6255" priority="1382" operator="greaterThanOrEqual">
      <formula>85</formula>
    </cfRule>
    <cfRule type="cellIs" dxfId="6254" priority="1383" operator="lessThan">
      <formula>85</formula>
    </cfRule>
  </conditionalFormatting>
  <conditionalFormatting sqref="N96:N100">
    <cfRule type="containsBlanks" dxfId="6253" priority="1378">
      <formula>LEN(TRIM(N96))=0</formula>
    </cfRule>
    <cfRule type="cellIs" dxfId="6252" priority="1379" operator="greaterThanOrEqual">
      <formula>85</formula>
    </cfRule>
    <cfRule type="cellIs" dxfId="6251" priority="1380" operator="lessThan">
      <formula>85</formula>
    </cfRule>
  </conditionalFormatting>
  <conditionalFormatting sqref="O96:O100">
    <cfRule type="containsBlanks" dxfId="6250" priority="1375">
      <formula>LEN(TRIM(O96))=0</formula>
    </cfRule>
    <cfRule type="cellIs" dxfId="6249" priority="1376" operator="greaterThanOrEqual">
      <formula>85</formula>
    </cfRule>
    <cfRule type="cellIs" dxfId="6248" priority="1377" operator="lessThan">
      <formula>85</formula>
    </cfRule>
  </conditionalFormatting>
  <conditionalFormatting sqref="P96:P100">
    <cfRule type="containsBlanks" dxfId="6247" priority="1372">
      <formula>LEN(TRIM(P96))=0</formula>
    </cfRule>
    <cfRule type="cellIs" dxfId="6246" priority="1373" operator="greaterThanOrEqual">
      <formula>85</formula>
    </cfRule>
    <cfRule type="cellIs" dxfId="6245" priority="1374" operator="lessThan">
      <formula>85</formula>
    </cfRule>
  </conditionalFormatting>
  <conditionalFormatting sqref="Q96:Q100">
    <cfRule type="containsBlanks" dxfId="6244" priority="1369">
      <formula>LEN(TRIM(Q96))=0</formula>
    </cfRule>
    <cfRule type="cellIs" dxfId="6243" priority="1370" operator="greaterThanOrEqual">
      <formula>85</formula>
    </cfRule>
    <cfRule type="cellIs" dxfId="6242" priority="1371" operator="lessThan">
      <formula>85</formula>
    </cfRule>
  </conditionalFormatting>
  <conditionalFormatting sqref="R96:R100">
    <cfRule type="containsBlanks" dxfId="6241" priority="1366">
      <formula>LEN(TRIM(R96))=0</formula>
    </cfRule>
    <cfRule type="cellIs" dxfId="6240" priority="1367" operator="greaterThanOrEqual">
      <formula>85</formula>
    </cfRule>
    <cfRule type="cellIs" dxfId="6239" priority="1368" operator="lessThan">
      <formula>85</formula>
    </cfRule>
  </conditionalFormatting>
  <conditionalFormatting sqref="S96:S100">
    <cfRule type="containsBlanks" dxfId="6238" priority="1363">
      <formula>LEN(TRIM(S96))=0</formula>
    </cfRule>
    <cfRule type="cellIs" dxfId="6237" priority="1364" operator="greaterThanOrEqual">
      <formula>85</formula>
    </cfRule>
    <cfRule type="cellIs" dxfId="6236" priority="1365" operator="lessThan">
      <formula>85</formula>
    </cfRule>
  </conditionalFormatting>
  <conditionalFormatting sqref="T96:T100">
    <cfRule type="containsBlanks" dxfId="6235" priority="1360">
      <formula>LEN(TRIM(T96))=0</formula>
    </cfRule>
    <cfRule type="cellIs" dxfId="6234" priority="1361" operator="greaterThanOrEqual">
      <formula>85</formula>
    </cfRule>
    <cfRule type="cellIs" dxfId="6233" priority="1362" operator="lessThan">
      <formula>85</formula>
    </cfRule>
  </conditionalFormatting>
  <conditionalFormatting sqref="U96:U100">
    <cfRule type="containsBlanks" dxfId="6232" priority="1357">
      <formula>LEN(TRIM(U96))=0</formula>
    </cfRule>
    <cfRule type="cellIs" dxfId="6231" priority="1358" operator="greaterThanOrEqual">
      <formula>85</formula>
    </cfRule>
    <cfRule type="cellIs" dxfId="6230" priority="1359" operator="lessThan">
      <formula>85</formula>
    </cfRule>
  </conditionalFormatting>
  <conditionalFormatting sqref="V96:V100">
    <cfRule type="containsBlanks" dxfId="6229" priority="1354">
      <formula>LEN(TRIM(V96))=0</formula>
    </cfRule>
    <cfRule type="cellIs" dxfId="6228" priority="1355" operator="greaterThanOrEqual">
      <formula>85</formula>
    </cfRule>
    <cfRule type="cellIs" dxfId="6227" priority="1356" operator="lessThan">
      <formula>85</formula>
    </cfRule>
  </conditionalFormatting>
  <conditionalFormatting sqref="W96:W100">
    <cfRule type="containsBlanks" dxfId="6226" priority="1351">
      <formula>LEN(TRIM(W96))=0</formula>
    </cfRule>
    <cfRule type="cellIs" dxfId="6225" priority="1352" operator="greaterThanOrEqual">
      <formula>85</formula>
    </cfRule>
    <cfRule type="cellIs" dxfId="6224" priority="1353" operator="lessThan">
      <formula>85</formula>
    </cfRule>
  </conditionalFormatting>
  <conditionalFormatting sqref="X96:X100">
    <cfRule type="containsBlanks" dxfId="6223" priority="1348">
      <formula>LEN(TRIM(X96))=0</formula>
    </cfRule>
    <cfRule type="cellIs" dxfId="6222" priority="1349" operator="greaterThanOrEqual">
      <formula>85</formula>
    </cfRule>
    <cfRule type="cellIs" dxfId="6221" priority="1350" operator="lessThan">
      <formula>85</formula>
    </cfRule>
  </conditionalFormatting>
  <conditionalFormatting sqref="Y96:Y100">
    <cfRule type="containsBlanks" dxfId="6220" priority="1345">
      <formula>LEN(TRIM(Y96))=0</formula>
    </cfRule>
    <cfRule type="cellIs" dxfId="6219" priority="1346" operator="greaterThanOrEqual">
      <formula>85</formula>
    </cfRule>
    <cfRule type="cellIs" dxfId="6218" priority="1347" operator="lessThan">
      <formula>85</formula>
    </cfRule>
  </conditionalFormatting>
  <conditionalFormatting sqref="Z96:Z100">
    <cfRule type="containsBlanks" dxfId="6217" priority="1342">
      <formula>LEN(TRIM(Z96))=0</formula>
    </cfRule>
    <cfRule type="cellIs" dxfId="6216" priority="1343" operator="greaterThanOrEqual">
      <formula>85</formula>
    </cfRule>
    <cfRule type="cellIs" dxfId="6215" priority="1344" operator="lessThan">
      <formula>85</formula>
    </cfRule>
  </conditionalFormatting>
  <conditionalFormatting sqref="AA96:AA100">
    <cfRule type="containsBlanks" dxfId="6214" priority="1339">
      <formula>LEN(TRIM(AA96))=0</formula>
    </cfRule>
    <cfRule type="cellIs" dxfId="6213" priority="1340" operator="greaterThanOrEqual">
      <formula>85</formula>
    </cfRule>
    <cfRule type="cellIs" dxfId="6212" priority="1341" operator="lessThan">
      <formula>85</formula>
    </cfRule>
  </conditionalFormatting>
  <conditionalFormatting sqref="AB96:AB100">
    <cfRule type="containsBlanks" dxfId="6211" priority="1336">
      <formula>LEN(TRIM(AB96))=0</formula>
    </cfRule>
    <cfRule type="cellIs" dxfId="6210" priority="1337" operator="greaterThanOrEqual">
      <formula>85</formula>
    </cfRule>
    <cfRule type="cellIs" dxfId="6209" priority="1338" operator="lessThan">
      <formula>85</formula>
    </cfRule>
  </conditionalFormatting>
  <conditionalFormatting sqref="AC96:AC100">
    <cfRule type="containsBlanks" dxfId="6208" priority="1333">
      <formula>LEN(TRIM(AC96))=0</formula>
    </cfRule>
    <cfRule type="cellIs" dxfId="6207" priority="1334" operator="greaterThanOrEqual">
      <formula>85</formula>
    </cfRule>
    <cfRule type="cellIs" dxfId="6206" priority="1335" operator="lessThan">
      <formula>85</formula>
    </cfRule>
  </conditionalFormatting>
  <conditionalFormatting sqref="AD96:AD100">
    <cfRule type="containsBlanks" dxfId="6205" priority="1330">
      <formula>LEN(TRIM(AD96))=0</formula>
    </cfRule>
    <cfRule type="cellIs" dxfId="6204" priority="1331" operator="greaterThanOrEqual">
      <formula>85</formula>
    </cfRule>
    <cfRule type="cellIs" dxfId="6203" priority="1332" operator="lessThan">
      <formula>85</formula>
    </cfRule>
  </conditionalFormatting>
  <conditionalFormatting sqref="AE96:AE100">
    <cfRule type="containsBlanks" dxfId="6202" priority="1327">
      <formula>LEN(TRIM(AE96))=0</formula>
    </cfRule>
    <cfRule type="cellIs" dxfId="6201" priority="1328" operator="greaterThanOrEqual">
      <formula>85</formula>
    </cfRule>
    <cfRule type="cellIs" dxfId="6200" priority="1329" operator="lessThan">
      <formula>85</formula>
    </cfRule>
  </conditionalFormatting>
  <conditionalFormatting sqref="AF96:AF100">
    <cfRule type="containsBlanks" dxfId="6199" priority="1324">
      <formula>LEN(TRIM(AF96))=0</formula>
    </cfRule>
    <cfRule type="cellIs" dxfId="6198" priority="1325" operator="greaterThanOrEqual">
      <formula>85</formula>
    </cfRule>
    <cfRule type="cellIs" dxfId="6197" priority="1326" operator="lessThan">
      <formula>85</formula>
    </cfRule>
  </conditionalFormatting>
  <conditionalFormatting sqref="AG96:AG100">
    <cfRule type="containsBlanks" dxfId="6196" priority="1321">
      <formula>LEN(TRIM(AG96))=0</formula>
    </cfRule>
    <cfRule type="cellIs" dxfId="6195" priority="1322" operator="greaterThanOrEqual">
      <formula>85</formula>
    </cfRule>
    <cfRule type="cellIs" dxfId="6194" priority="1323" operator="lessThan">
      <formula>85</formula>
    </cfRule>
  </conditionalFormatting>
  <conditionalFormatting sqref="AH96:AH100">
    <cfRule type="containsBlanks" dxfId="6193" priority="1318">
      <formula>LEN(TRIM(AH96))=0</formula>
    </cfRule>
    <cfRule type="cellIs" dxfId="6192" priority="1319" operator="greaterThanOrEqual">
      <formula>85</formula>
    </cfRule>
    <cfRule type="cellIs" dxfId="6191" priority="1320" operator="lessThan">
      <formula>85</formula>
    </cfRule>
  </conditionalFormatting>
  <conditionalFormatting sqref="AI96:AI100">
    <cfRule type="containsBlanks" dxfId="6190" priority="1315">
      <formula>LEN(TRIM(AI96))=0</formula>
    </cfRule>
    <cfRule type="cellIs" dxfId="6189" priority="1316" operator="greaterThanOrEqual">
      <formula>85</formula>
    </cfRule>
    <cfRule type="cellIs" dxfId="6188" priority="1317" operator="lessThan">
      <formula>85</formula>
    </cfRule>
  </conditionalFormatting>
  <conditionalFormatting sqref="AJ96:AJ100">
    <cfRule type="containsBlanks" dxfId="6187" priority="1312">
      <formula>LEN(TRIM(AJ96))=0</formula>
    </cfRule>
    <cfRule type="cellIs" dxfId="6186" priority="1313" operator="greaterThanOrEqual">
      <formula>85</formula>
    </cfRule>
    <cfRule type="cellIs" dxfId="6185" priority="1314" operator="lessThan">
      <formula>85</formula>
    </cfRule>
  </conditionalFormatting>
  <conditionalFormatting sqref="AK96:AK100">
    <cfRule type="containsBlanks" dxfId="6184" priority="1309">
      <formula>LEN(TRIM(AK96))=0</formula>
    </cfRule>
    <cfRule type="cellIs" dxfId="6183" priority="1310" operator="greaterThanOrEqual">
      <formula>85</formula>
    </cfRule>
    <cfRule type="cellIs" dxfId="6182" priority="1311" operator="lessThan">
      <formula>85</formula>
    </cfRule>
  </conditionalFormatting>
  <conditionalFormatting sqref="AL96:AL100">
    <cfRule type="containsBlanks" dxfId="6181" priority="1306">
      <formula>LEN(TRIM(AL96))=0</formula>
    </cfRule>
    <cfRule type="cellIs" dxfId="6180" priority="1307" operator="greaterThanOrEqual">
      <formula>85</formula>
    </cfRule>
    <cfRule type="cellIs" dxfId="6179" priority="1308" operator="lessThan">
      <formula>85</formula>
    </cfRule>
  </conditionalFormatting>
  <conditionalFormatting sqref="AM96:AM100">
    <cfRule type="containsBlanks" dxfId="6178" priority="1303">
      <formula>LEN(TRIM(AM96))=0</formula>
    </cfRule>
    <cfRule type="cellIs" dxfId="6177" priority="1304" operator="greaterThanOrEqual">
      <formula>85</formula>
    </cfRule>
    <cfRule type="cellIs" dxfId="6176" priority="1305" operator="lessThan">
      <formula>85</formula>
    </cfRule>
  </conditionalFormatting>
  <conditionalFormatting sqref="AN96:AN100">
    <cfRule type="containsBlanks" dxfId="6175" priority="1300">
      <formula>LEN(TRIM(AN96))=0</formula>
    </cfRule>
    <cfRule type="cellIs" dxfId="6174" priority="1301" operator="greaterThanOrEqual">
      <formula>85</formula>
    </cfRule>
    <cfRule type="cellIs" dxfId="6173" priority="1302" operator="lessThan">
      <formula>85</formula>
    </cfRule>
  </conditionalFormatting>
  <conditionalFormatting sqref="AO96:AO100">
    <cfRule type="containsBlanks" dxfId="6172" priority="1297">
      <formula>LEN(TRIM(AO96))=0</formula>
    </cfRule>
    <cfRule type="cellIs" dxfId="6171" priority="1298" operator="greaterThanOrEqual">
      <formula>85</formula>
    </cfRule>
    <cfRule type="cellIs" dxfId="6170" priority="1299" operator="lessThan">
      <formula>85</formula>
    </cfRule>
  </conditionalFormatting>
  <conditionalFormatting sqref="AP96:AP100">
    <cfRule type="containsBlanks" dxfId="6169" priority="1294">
      <formula>LEN(TRIM(AP96))=0</formula>
    </cfRule>
    <cfRule type="cellIs" dxfId="6168" priority="1295" operator="greaterThanOrEqual">
      <formula>85</formula>
    </cfRule>
    <cfRule type="cellIs" dxfId="6167" priority="1296" operator="lessThan">
      <formula>85</formula>
    </cfRule>
  </conditionalFormatting>
  <conditionalFormatting sqref="AQ96:AQ100">
    <cfRule type="containsBlanks" dxfId="6166" priority="1291">
      <formula>LEN(TRIM(AQ96))=0</formula>
    </cfRule>
    <cfRule type="cellIs" dxfId="6165" priority="1292" operator="greaterThanOrEqual">
      <formula>85</formula>
    </cfRule>
    <cfRule type="cellIs" dxfId="6164" priority="1293" operator="lessThan">
      <formula>85</formula>
    </cfRule>
  </conditionalFormatting>
  <conditionalFormatting sqref="B70:B74">
    <cfRule type="containsBlanks" dxfId="6163" priority="1282">
      <formula>LEN(TRIM(B70))=0</formula>
    </cfRule>
    <cfRule type="cellIs" dxfId="6162" priority="1283" operator="greaterThanOrEqual">
      <formula>85</formula>
    </cfRule>
    <cfRule type="cellIs" dxfId="6161" priority="1284" operator="lessThan">
      <formula>85</formula>
    </cfRule>
  </conditionalFormatting>
  <conditionalFormatting sqref="C70:C74">
    <cfRule type="containsBlanks" dxfId="6160" priority="1279">
      <formula>LEN(TRIM(C70))=0</formula>
    </cfRule>
    <cfRule type="cellIs" dxfId="6159" priority="1280" operator="greaterThanOrEqual">
      <formula>85</formula>
    </cfRule>
    <cfRule type="cellIs" dxfId="6158" priority="1281" operator="lessThan">
      <formula>85</formula>
    </cfRule>
  </conditionalFormatting>
  <conditionalFormatting sqref="D70:D74">
    <cfRule type="containsBlanks" dxfId="6157" priority="1276">
      <formula>LEN(TRIM(D70))=0</formula>
    </cfRule>
    <cfRule type="cellIs" dxfId="6156" priority="1277" operator="greaterThanOrEqual">
      <formula>85</formula>
    </cfRule>
    <cfRule type="cellIs" dxfId="6155" priority="1278" operator="lessThan">
      <formula>85</formula>
    </cfRule>
  </conditionalFormatting>
  <conditionalFormatting sqref="E70:E74">
    <cfRule type="containsBlanks" dxfId="6154" priority="1273">
      <formula>LEN(TRIM(E70))=0</formula>
    </cfRule>
    <cfRule type="cellIs" dxfId="6153" priority="1274" operator="greaterThanOrEqual">
      <formula>85</formula>
    </cfRule>
    <cfRule type="cellIs" dxfId="6152" priority="1275" operator="lessThan">
      <formula>85</formula>
    </cfRule>
  </conditionalFormatting>
  <conditionalFormatting sqref="F70:F74">
    <cfRule type="containsBlanks" dxfId="6151" priority="1270">
      <formula>LEN(TRIM(F70))=0</formula>
    </cfRule>
    <cfRule type="cellIs" dxfId="6150" priority="1271" operator="greaterThanOrEqual">
      <formula>85</formula>
    </cfRule>
    <cfRule type="cellIs" dxfId="6149" priority="1272" operator="lessThan">
      <formula>85</formula>
    </cfRule>
  </conditionalFormatting>
  <conditionalFormatting sqref="G70:G74">
    <cfRule type="containsBlanks" dxfId="6148" priority="1267">
      <formula>LEN(TRIM(G70))=0</formula>
    </cfRule>
    <cfRule type="cellIs" dxfId="6147" priority="1268" operator="greaterThanOrEqual">
      <formula>85</formula>
    </cfRule>
    <cfRule type="cellIs" dxfId="6146" priority="1269" operator="lessThan">
      <formula>85</formula>
    </cfRule>
  </conditionalFormatting>
  <conditionalFormatting sqref="H70:H74">
    <cfRule type="containsBlanks" dxfId="6145" priority="1264">
      <formula>LEN(TRIM(H70))=0</formula>
    </cfRule>
    <cfRule type="cellIs" dxfId="6144" priority="1265" operator="greaterThanOrEqual">
      <formula>85</formula>
    </cfRule>
    <cfRule type="cellIs" dxfId="6143" priority="1266" operator="lessThan">
      <formula>85</formula>
    </cfRule>
  </conditionalFormatting>
  <conditionalFormatting sqref="I70:I74">
    <cfRule type="containsBlanks" dxfId="6142" priority="1261">
      <formula>LEN(TRIM(I70))=0</formula>
    </cfRule>
    <cfRule type="cellIs" dxfId="6141" priority="1262" operator="greaterThanOrEqual">
      <formula>85</formula>
    </cfRule>
    <cfRule type="cellIs" dxfId="6140" priority="1263" operator="lessThan">
      <formula>85</formula>
    </cfRule>
  </conditionalFormatting>
  <conditionalFormatting sqref="J70:J74">
    <cfRule type="containsBlanks" dxfId="6139" priority="1258">
      <formula>LEN(TRIM(J70))=0</formula>
    </cfRule>
    <cfRule type="cellIs" dxfId="6138" priority="1259" operator="greaterThanOrEqual">
      <formula>85</formula>
    </cfRule>
    <cfRule type="cellIs" dxfId="6137" priority="1260" operator="lessThan">
      <formula>85</formula>
    </cfRule>
  </conditionalFormatting>
  <conditionalFormatting sqref="K70:K74">
    <cfRule type="containsBlanks" dxfId="6136" priority="1255">
      <formula>LEN(TRIM(K70))=0</formula>
    </cfRule>
    <cfRule type="cellIs" dxfId="6135" priority="1256" operator="greaterThanOrEqual">
      <formula>85</formula>
    </cfRule>
    <cfRule type="cellIs" dxfId="6134" priority="1257" operator="lessThan">
      <formula>85</formula>
    </cfRule>
  </conditionalFormatting>
  <conditionalFormatting sqref="L70:L74">
    <cfRule type="containsBlanks" dxfId="6133" priority="1252">
      <formula>LEN(TRIM(L70))=0</formula>
    </cfRule>
    <cfRule type="cellIs" dxfId="6132" priority="1253" operator="greaterThanOrEqual">
      <formula>85</formula>
    </cfRule>
    <cfRule type="cellIs" dxfId="6131" priority="1254" operator="lessThan">
      <formula>85</formula>
    </cfRule>
  </conditionalFormatting>
  <conditionalFormatting sqref="M70:M74">
    <cfRule type="containsBlanks" dxfId="6130" priority="1249">
      <formula>LEN(TRIM(M70))=0</formula>
    </cfRule>
    <cfRule type="cellIs" dxfId="6129" priority="1250" operator="greaterThanOrEqual">
      <formula>85</formula>
    </cfRule>
    <cfRule type="cellIs" dxfId="6128" priority="1251" operator="lessThan">
      <formula>85</formula>
    </cfRule>
  </conditionalFormatting>
  <conditionalFormatting sqref="N70:N74">
    <cfRule type="containsBlanks" dxfId="6127" priority="1246">
      <formula>LEN(TRIM(N70))=0</formula>
    </cfRule>
    <cfRule type="cellIs" dxfId="6126" priority="1247" operator="greaterThanOrEqual">
      <formula>85</formula>
    </cfRule>
    <cfRule type="cellIs" dxfId="6125" priority="1248" operator="lessThan">
      <formula>85</formula>
    </cfRule>
  </conditionalFormatting>
  <conditionalFormatting sqref="O70:O74">
    <cfRule type="containsBlanks" dxfId="6124" priority="1243">
      <formula>LEN(TRIM(O70))=0</formula>
    </cfRule>
    <cfRule type="cellIs" dxfId="6123" priority="1244" operator="greaterThanOrEqual">
      <formula>85</formula>
    </cfRule>
    <cfRule type="cellIs" dxfId="6122" priority="1245" operator="lessThan">
      <formula>85</formula>
    </cfRule>
  </conditionalFormatting>
  <conditionalFormatting sqref="P70:P74">
    <cfRule type="containsBlanks" dxfId="6121" priority="1240">
      <formula>LEN(TRIM(P70))=0</formula>
    </cfRule>
    <cfRule type="cellIs" dxfId="6120" priority="1241" operator="greaterThanOrEqual">
      <formula>85</formula>
    </cfRule>
    <cfRule type="cellIs" dxfId="6119" priority="1242" operator="lessThan">
      <formula>85</formula>
    </cfRule>
  </conditionalFormatting>
  <conditionalFormatting sqref="Q70:Q74">
    <cfRule type="containsBlanks" dxfId="6118" priority="1237">
      <formula>LEN(TRIM(Q70))=0</formula>
    </cfRule>
    <cfRule type="cellIs" dxfId="6117" priority="1238" operator="greaterThanOrEqual">
      <formula>85</formula>
    </cfRule>
    <cfRule type="cellIs" dxfId="6116" priority="1239" operator="lessThan">
      <formula>85</formula>
    </cfRule>
  </conditionalFormatting>
  <conditionalFormatting sqref="R70:R74">
    <cfRule type="containsBlanks" dxfId="6115" priority="1234">
      <formula>LEN(TRIM(R70))=0</formula>
    </cfRule>
    <cfRule type="cellIs" dxfId="6114" priority="1235" operator="greaterThanOrEqual">
      <formula>85</formula>
    </cfRule>
    <cfRule type="cellIs" dxfId="6113" priority="1236" operator="lessThan">
      <formula>85</formula>
    </cfRule>
  </conditionalFormatting>
  <conditionalFormatting sqref="S70:S74">
    <cfRule type="containsBlanks" dxfId="6112" priority="1231">
      <formula>LEN(TRIM(S70))=0</formula>
    </cfRule>
    <cfRule type="cellIs" dxfId="6111" priority="1232" operator="greaterThanOrEqual">
      <formula>85</formula>
    </cfRule>
    <cfRule type="cellIs" dxfId="6110" priority="1233" operator="lessThan">
      <formula>85</formula>
    </cfRule>
  </conditionalFormatting>
  <conditionalFormatting sqref="T70:T74">
    <cfRule type="containsBlanks" dxfId="6109" priority="1228">
      <formula>LEN(TRIM(T70))=0</formula>
    </cfRule>
    <cfRule type="cellIs" dxfId="6108" priority="1229" operator="greaterThanOrEqual">
      <formula>85</formula>
    </cfRule>
    <cfRule type="cellIs" dxfId="6107" priority="1230" operator="lessThan">
      <formula>85</formula>
    </cfRule>
  </conditionalFormatting>
  <conditionalFormatting sqref="U70:U74">
    <cfRule type="containsBlanks" dxfId="6106" priority="1225">
      <formula>LEN(TRIM(U70))=0</formula>
    </cfRule>
    <cfRule type="cellIs" dxfId="6105" priority="1226" operator="greaterThanOrEqual">
      <formula>85</formula>
    </cfRule>
    <cfRule type="cellIs" dxfId="6104" priority="1227" operator="lessThan">
      <formula>85</formula>
    </cfRule>
  </conditionalFormatting>
  <conditionalFormatting sqref="V70:V74">
    <cfRule type="containsBlanks" dxfId="6103" priority="1222">
      <formula>LEN(TRIM(V70))=0</formula>
    </cfRule>
    <cfRule type="cellIs" dxfId="6102" priority="1223" operator="greaterThanOrEqual">
      <formula>85</formula>
    </cfRule>
    <cfRule type="cellIs" dxfId="6101" priority="1224" operator="lessThan">
      <formula>85</formula>
    </cfRule>
  </conditionalFormatting>
  <conditionalFormatting sqref="W70:W74">
    <cfRule type="containsBlanks" dxfId="6100" priority="1219">
      <formula>LEN(TRIM(W70))=0</formula>
    </cfRule>
    <cfRule type="cellIs" dxfId="6099" priority="1220" operator="greaterThanOrEqual">
      <formula>85</formula>
    </cfRule>
    <cfRule type="cellIs" dxfId="6098" priority="1221" operator="lessThan">
      <formula>85</formula>
    </cfRule>
  </conditionalFormatting>
  <conditionalFormatting sqref="X70:X74">
    <cfRule type="containsBlanks" dxfId="6097" priority="1216">
      <formula>LEN(TRIM(X70))=0</formula>
    </cfRule>
    <cfRule type="cellIs" dxfId="6096" priority="1217" operator="greaterThanOrEqual">
      <formula>85</formula>
    </cfRule>
    <cfRule type="cellIs" dxfId="6095" priority="1218" operator="lessThan">
      <formula>85</formula>
    </cfRule>
  </conditionalFormatting>
  <conditionalFormatting sqref="Y70:Y74">
    <cfRule type="containsBlanks" dxfId="6094" priority="1213">
      <formula>LEN(TRIM(Y70))=0</formula>
    </cfRule>
    <cfRule type="cellIs" dxfId="6093" priority="1214" operator="greaterThanOrEqual">
      <formula>85</formula>
    </cfRule>
    <cfRule type="cellIs" dxfId="6092" priority="1215" operator="lessThan">
      <formula>85</formula>
    </cfRule>
  </conditionalFormatting>
  <conditionalFormatting sqref="Z70:Z74">
    <cfRule type="containsBlanks" dxfId="6091" priority="1210">
      <formula>LEN(TRIM(Z70))=0</formula>
    </cfRule>
    <cfRule type="cellIs" dxfId="6090" priority="1211" operator="greaterThanOrEqual">
      <formula>85</formula>
    </cfRule>
    <cfRule type="cellIs" dxfId="6089" priority="1212" operator="lessThan">
      <formula>85</formula>
    </cfRule>
  </conditionalFormatting>
  <conditionalFormatting sqref="AA70:AA74">
    <cfRule type="containsBlanks" dxfId="6088" priority="1207">
      <formula>LEN(TRIM(AA70))=0</formula>
    </cfRule>
    <cfRule type="cellIs" dxfId="6087" priority="1208" operator="greaterThanOrEqual">
      <formula>85</formula>
    </cfRule>
    <cfRule type="cellIs" dxfId="6086" priority="1209" operator="lessThan">
      <formula>85</formula>
    </cfRule>
  </conditionalFormatting>
  <conditionalFormatting sqref="AB70:AB74">
    <cfRule type="containsBlanks" dxfId="6085" priority="1204">
      <formula>LEN(TRIM(AB70))=0</formula>
    </cfRule>
    <cfRule type="cellIs" dxfId="6084" priority="1205" operator="greaterThanOrEqual">
      <formula>85</formula>
    </cfRule>
    <cfRule type="cellIs" dxfId="6083" priority="1206" operator="lessThan">
      <formula>85</formula>
    </cfRule>
  </conditionalFormatting>
  <conditionalFormatting sqref="AC70:AC74">
    <cfRule type="containsBlanks" dxfId="6082" priority="1201">
      <formula>LEN(TRIM(AC70))=0</formula>
    </cfRule>
    <cfRule type="cellIs" dxfId="6081" priority="1202" operator="greaterThanOrEqual">
      <formula>85</formula>
    </cfRule>
    <cfRule type="cellIs" dxfId="6080" priority="1203" operator="lessThan">
      <formula>85</formula>
    </cfRule>
  </conditionalFormatting>
  <conditionalFormatting sqref="AD70:AD74">
    <cfRule type="containsBlanks" dxfId="6079" priority="1198">
      <formula>LEN(TRIM(AD70))=0</formula>
    </cfRule>
    <cfRule type="cellIs" dxfId="6078" priority="1199" operator="greaterThanOrEqual">
      <formula>85</formula>
    </cfRule>
    <cfRule type="cellIs" dxfId="6077" priority="1200" operator="lessThan">
      <formula>85</formula>
    </cfRule>
  </conditionalFormatting>
  <conditionalFormatting sqref="AE70:AE74">
    <cfRule type="containsBlanks" dxfId="6076" priority="1195">
      <formula>LEN(TRIM(AE70))=0</formula>
    </cfRule>
    <cfRule type="cellIs" dxfId="6075" priority="1196" operator="greaterThanOrEqual">
      <formula>85</formula>
    </cfRule>
    <cfRule type="cellIs" dxfId="6074" priority="1197" operator="lessThan">
      <formula>85</formula>
    </cfRule>
  </conditionalFormatting>
  <conditionalFormatting sqref="AF70:AF74">
    <cfRule type="containsBlanks" dxfId="6073" priority="1192">
      <formula>LEN(TRIM(AF70))=0</formula>
    </cfRule>
    <cfRule type="cellIs" dxfId="6072" priority="1193" operator="greaterThanOrEqual">
      <formula>85</formula>
    </cfRule>
    <cfRule type="cellIs" dxfId="6071" priority="1194" operator="lessThan">
      <formula>85</formula>
    </cfRule>
  </conditionalFormatting>
  <conditionalFormatting sqref="AG70:AG74">
    <cfRule type="containsBlanks" dxfId="6070" priority="1189">
      <formula>LEN(TRIM(AG70))=0</formula>
    </cfRule>
    <cfRule type="cellIs" dxfId="6069" priority="1190" operator="greaterThanOrEqual">
      <formula>85</formula>
    </cfRule>
    <cfRule type="cellIs" dxfId="6068" priority="1191" operator="lessThan">
      <formula>85</formula>
    </cfRule>
  </conditionalFormatting>
  <conditionalFormatting sqref="AH70:AH74">
    <cfRule type="containsBlanks" dxfId="6067" priority="1186">
      <formula>LEN(TRIM(AH70))=0</formula>
    </cfRule>
    <cfRule type="cellIs" dxfId="6066" priority="1187" operator="greaterThanOrEqual">
      <formula>85</formula>
    </cfRule>
    <cfRule type="cellIs" dxfId="6065" priority="1188" operator="lessThan">
      <formula>85</formula>
    </cfRule>
  </conditionalFormatting>
  <conditionalFormatting sqref="AI70:AI74">
    <cfRule type="containsBlanks" dxfId="6064" priority="1183">
      <formula>LEN(TRIM(AI70))=0</formula>
    </cfRule>
    <cfRule type="cellIs" dxfId="6063" priority="1184" operator="greaterThanOrEqual">
      <formula>85</formula>
    </cfRule>
    <cfRule type="cellIs" dxfId="6062" priority="1185" operator="lessThan">
      <formula>85</formula>
    </cfRule>
  </conditionalFormatting>
  <conditionalFormatting sqref="AJ70:AJ74">
    <cfRule type="containsBlanks" dxfId="6061" priority="1180">
      <formula>LEN(TRIM(AJ70))=0</formula>
    </cfRule>
    <cfRule type="cellIs" dxfId="6060" priority="1181" operator="greaterThanOrEqual">
      <formula>85</formula>
    </cfRule>
    <cfRule type="cellIs" dxfId="6059" priority="1182" operator="lessThan">
      <formula>85</formula>
    </cfRule>
  </conditionalFormatting>
  <conditionalFormatting sqref="AK70:AK74">
    <cfRule type="containsBlanks" dxfId="6058" priority="1177">
      <formula>LEN(TRIM(AK70))=0</formula>
    </cfRule>
    <cfRule type="cellIs" dxfId="6057" priority="1178" operator="greaterThanOrEqual">
      <formula>85</formula>
    </cfRule>
    <cfRule type="cellIs" dxfId="6056" priority="1179" operator="lessThan">
      <formula>85</formula>
    </cfRule>
  </conditionalFormatting>
  <conditionalFormatting sqref="AL70:AL74">
    <cfRule type="containsBlanks" dxfId="6055" priority="1174">
      <formula>LEN(TRIM(AL70))=0</formula>
    </cfRule>
    <cfRule type="cellIs" dxfId="6054" priority="1175" operator="greaterThanOrEqual">
      <formula>85</formula>
    </cfRule>
    <cfRule type="cellIs" dxfId="6053" priority="1176" operator="lessThan">
      <formula>85</formula>
    </cfRule>
  </conditionalFormatting>
  <conditionalFormatting sqref="AM70:AM74">
    <cfRule type="containsBlanks" dxfId="6052" priority="1171">
      <formula>LEN(TRIM(AM70))=0</formula>
    </cfRule>
    <cfRule type="cellIs" dxfId="6051" priority="1172" operator="greaterThanOrEqual">
      <formula>85</formula>
    </cfRule>
    <cfRule type="cellIs" dxfId="6050" priority="1173" operator="lessThan">
      <formula>85</formula>
    </cfRule>
  </conditionalFormatting>
  <conditionalFormatting sqref="AN70:AN74">
    <cfRule type="containsBlanks" dxfId="6049" priority="1168">
      <formula>LEN(TRIM(AN70))=0</formula>
    </cfRule>
    <cfRule type="cellIs" dxfId="6048" priority="1169" operator="greaterThanOrEqual">
      <formula>85</formula>
    </cfRule>
    <cfRule type="cellIs" dxfId="6047" priority="1170" operator="lessThan">
      <formula>85</formula>
    </cfRule>
  </conditionalFormatting>
  <conditionalFormatting sqref="AO70:AO74">
    <cfRule type="containsBlanks" dxfId="6046" priority="1165">
      <formula>LEN(TRIM(AO70))=0</formula>
    </cfRule>
    <cfRule type="cellIs" dxfId="6045" priority="1166" operator="greaterThanOrEqual">
      <formula>85</formula>
    </cfRule>
    <cfRule type="cellIs" dxfId="6044" priority="1167" operator="lessThan">
      <formula>85</formula>
    </cfRule>
  </conditionalFormatting>
  <conditionalFormatting sqref="AP70:AP74">
    <cfRule type="containsBlanks" dxfId="6043" priority="1162">
      <formula>LEN(TRIM(AP70))=0</formula>
    </cfRule>
    <cfRule type="cellIs" dxfId="6042" priority="1163" operator="greaterThanOrEqual">
      <formula>85</formula>
    </cfRule>
    <cfRule type="cellIs" dxfId="6041" priority="1164" operator="lessThan">
      <formula>85</formula>
    </cfRule>
  </conditionalFormatting>
  <conditionalFormatting sqref="AQ70:AQ74">
    <cfRule type="containsBlanks" dxfId="6040" priority="1159">
      <formula>LEN(TRIM(AQ70))=0</formula>
    </cfRule>
    <cfRule type="cellIs" dxfId="6039" priority="1160" operator="greaterThanOrEqual">
      <formula>85</formula>
    </cfRule>
    <cfRule type="cellIs" dxfId="6038" priority="1161" operator="lessThan">
      <formula>85</formula>
    </cfRule>
  </conditionalFormatting>
  <conditionalFormatting sqref="B159">
    <cfRule type="containsBlanks" dxfId="6037" priority="1149">
      <formula>LEN(TRIM(B159))=0</formula>
    </cfRule>
    <cfRule type="cellIs" dxfId="6036" priority="1150" operator="greaterThanOrEqual">
      <formula>0.95</formula>
    </cfRule>
    <cfRule type="cellIs" dxfId="6035" priority="1151" operator="greaterThanOrEqual">
      <formula>85%</formula>
    </cfRule>
    <cfRule type="cellIs" dxfId="6034" priority="1152" operator="lessThan">
      <formula>85%</formula>
    </cfRule>
  </conditionalFormatting>
  <conditionalFormatting sqref="B163">
    <cfRule type="containsBlanks" dxfId="6033" priority="1145">
      <formula>LEN(TRIM(B163))=0</formula>
    </cfRule>
    <cfRule type="cellIs" dxfId="6032" priority="1146" operator="greaterThanOrEqual">
      <formula>0.95</formula>
    </cfRule>
    <cfRule type="cellIs" dxfId="6031" priority="1147" operator="greaterThanOrEqual">
      <formula>85%</formula>
    </cfRule>
    <cfRule type="cellIs" dxfId="6030" priority="1148" operator="lessThan">
      <formula>85%</formula>
    </cfRule>
  </conditionalFormatting>
  <conditionalFormatting sqref="C163">
    <cfRule type="containsBlanks" dxfId="6029" priority="1141">
      <formula>LEN(TRIM(C163))=0</formula>
    </cfRule>
    <cfRule type="cellIs" dxfId="6028" priority="1142" operator="greaterThanOrEqual">
      <formula>0.95</formula>
    </cfRule>
    <cfRule type="cellIs" dxfId="6027" priority="1143" operator="greaterThanOrEqual">
      <formula>85%</formula>
    </cfRule>
    <cfRule type="cellIs" dxfId="6026" priority="1144" operator="lessThan">
      <formula>85%</formula>
    </cfRule>
  </conditionalFormatting>
  <conditionalFormatting sqref="D163">
    <cfRule type="containsBlanks" dxfId="6025" priority="1137">
      <formula>LEN(TRIM(D163))=0</formula>
    </cfRule>
    <cfRule type="cellIs" dxfId="6024" priority="1138" operator="greaterThanOrEqual">
      <formula>0.95</formula>
    </cfRule>
    <cfRule type="cellIs" dxfId="6023" priority="1139" operator="greaterThanOrEqual">
      <formula>85%</formula>
    </cfRule>
    <cfRule type="cellIs" dxfId="6022" priority="1140" operator="lessThan">
      <formula>85%</formula>
    </cfRule>
  </conditionalFormatting>
  <conditionalFormatting sqref="E163">
    <cfRule type="containsBlanks" dxfId="6021" priority="1133">
      <formula>LEN(TRIM(E163))=0</formula>
    </cfRule>
    <cfRule type="cellIs" dxfId="6020" priority="1134" operator="greaterThanOrEqual">
      <formula>0.95</formula>
    </cfRule>
    <cfRule type="cellIs" dxfId="6019" priority="1135" operator="greaterThanOrEqual">
      <formula>85%</formula>
    </cfRule>
    <cfRule type="cellIs" dxfId="6018" priority="1136" operator="lessThan">
      <formula>85%</formula>
    </cfRule>
  </conditionalFormatting>
  <conditionalFormatting sqref="F163">
    <cfRule type="containsBlanks" dxfId="6017" priority="1129">
      <formula>LEN(TRIM(F163))=0</formula>
    </cfRule>
    <cfRule type="cellIs" dxfId="6016" priority="1130" operator="greaterThanOrEqual">
      <formula>0.95</formula>
    </cfRule>
    <cfRule type="cellIs" dxfId="6015" priority="1131" operator="greaterThanOrEqual">
      <formula>85%</formula>
    </cfRule>
    <cfRule type="cellIs" dxfId="6014" priority="1132" operator="lessThan">
      <formula>85%</formula>
    </cfRule>
  </conditionalFormatting>
  <conditionalFormatting sqref="G163">
    <cfRule type="containsBlanks" dxfId="6013" priority="1125">
      <formula>LEN(TRIM(G163))=0</formula>
    </cfRule>
    <cfRule type="cellIs" dxfId="6012" priority="1126" operator="greaterThanOrEqual">
      <formula>0.95</formula>
    </cfRule>
    <cfRule type="cellIs" dxfId="6011" priority="1127" operator="greaterThanOrEqual">
      <formula>85%</formula>
    </cfRule>
    <cfRule type="cellIs" dxfId="6010" priority="1128" operator="lessThan">
      <formula>85%</formula>
    </cfRule>
  </conditionalFormatting>
  <conditionalFormatting sqref="H163">
    <cfRule type="containsBlanks" dxfId="6009" priority="1121">
      <formula>LEN(TRIM(H163))=0</formula>
    </cfRule>
    <cfRule type="cellIs" dxfId="6008" priority="1122" operator="greaterThanOrEqual">
      <formula>0.95</formula>
    </cfRule>
    <cfRule type="cellIs" dxfId="6007" priority="1123" operator="greaterThanOrEqual">
      <formula>85%</formula>
    </cfRule>
    <cfRule type="cellIs" dxfId="6006" priority="1124" operator="lessThan">
      <formula>85%</formula>
    </cfRule>
  </conditionalFormatting>
  <conditionalFormatting sqref="I163">
    <cfRule type="containsBlanks" dxfId="6005" priority="1117">
      <formula>LEN(TRIM(I163))=0</formula>
    </cfRule>
    <cfRule type="cellIs" dxfId="6004" priority="1118" operator="greaterThanOrEqual">
      <formula>0.95</formula>
    </cfRule>
    <cfRule type="cellIs" dxfId="6003" priority="1119" operator="greaterThanOrEqual">
      <formula>85%</formula>
    </cfRule>
    <cfRule type="cellIs" dxfId="6002" priority="1120" operator="lessThan">
      <formula>85%</formula>
    </cfRule>
  </conditionalFormatting>
  <conditionalFormatting sqref="J163">
    <cfRule type="containsBlanks" dxfId="6001" priority="1113">
      <formula>LEN(TRIM(J163))=0</formula>
    </cfRule>
    <cfRule type="cellIs" dxfId="6000" priority="1114" operator="greaterThanOrEqual">
      <formula>0.95</formula>
    </cfRule>
    <cfRule type="cellIs" dxfId="5999" priority="1115" operator="greaterThanOrEqual">
      <formula>85%</formula>
    </cfRule>
    <cfRule type="cellIs" dxfId="5998" priority="1116" operator="lessThan">
      <formula>85%</formula>
    </cfRule>
  </conditionalFormatting>
  <conditionalFormatting sqref="K163">
    <cfRule type="containsBlanks" dxfId="5997" priority="1109">
      <formula>LEN(TRIM(K163))=0</formula>
    </cfRule>
    <cfRule type="cellIs" dxfId="5996" priority="1110" operator="greaterThanOrEqual">
      <formula>0.95</formula>
    </cfRule>
    <cfRule type="cellIs" dxfId="5995" priority="1111" operator="greaterThanOrEqual">
      <formula>85%</formula>
    </cfRule>
    <cfRule type="cellIs" dxfId="5994" priority="1112" operator="lessThan">
      <formula>85%</formula>
    </cfRule>
  </conditionalFormatting>
  <conditionalFormatting sqref="L163">
    <cfRule type="containsBlanks" dxfId="5993" priority="1105">
      <formula>LEN(TRIM(L163))=0</formula>
    </cfRule>
    <cfRule type="cellIs" dxfId="5992" priority="1106" operator="greaterThanOrEqual">
      <formula>0.95</formula>
    </cfRule>
    <cfRule type="cellIs" dxfId="5991" priority="1107" operator="greaterThanOrEqual">
      <formula>85%</formula>
    </cfRule>
    <cfRule type="cellIs" dxfId="5990" priority="1108" operator="lessThan">
      <formula>85%</formula>
    </cfRule>
  </conditionalFormatting>
  <conditionalFormatting sqref="M163">
    <cfRule type="containsBlanks" dxfId="5989" priority="1101">
      <formula>LEN(TRIM(M163))=0</formula>
    </cfRule>
    <cfRule type="cellIs" dxfId="5988" priority="1102" operator="greaterThanOrEqual">
      <formula>0.95</formula>
    </cfRule>
    <cfRule type="cellIs" dxfId="5987" priority="1103" operator="greaterThanOrEqual">
      <formula>85%</formula>
    </cfRule>
    <cfRule type="cellIs" dxfId="5986" priority="1104" operator="lessThan">
      <formula>85%</formula>
    </cfRule>
  </conditionalFormatting>
  <conditionalFormatting sqref="N163">
    <cfRule type="containsBlanks" dxfId="5985" priority="1097">
      <formula>LEN(TRIM(N163))=0</formula>
    </cfRule>
    <cfRule type="cellIs" dxfId="5984" priority="1098" operator="greaterThanOrEqual">
      <formula>0.95</formula>
    </cfRule>
    <cfRule type="cellIs" dxfId="5983" priority="1099" operator="greaterThanOrEqual">
      <formula>85%</formula>
    </cfRule>
    <cfRule type="cellIs" dxfId="5982" priority="1100" operator="lessThan">
      <formula>85%</formula>
    </cfRule>
  </conditionalFormatting>
  <conditionalFormatting sqref="O163">
    <cfRule type="containsBlanks" dxfId="5981" priority="1093">
      <formula>LEN(TRIM(O163))=0</formula>
    </cfRule>
    <cfRule type="cellIs" dxfId="5980" priority="1094" operator="greaterThanOrEqual">
      <formula>0.95</formula>
    </cfRule>
    <cfRule type="cellIs" dxfId="5979" priority="1095" operator="greaterThanOrEqual">
      <formula>85%</formula>
    </cfRule>
    <cfRule type="cellIs" dxfId="5978" priority="1096" operator="lessThan">
      <formula>85%</formula>
    </cfRule>
  </conditionalFormatting>
  <conditionalFormatting sqref="P163">
    <cfRule type="containsBlanks" dxfId="5977" priority="1089">
      <formula>LEN(TRIM(P163))=0</formula>
    </cfRule>
    <cfRule type="cellIs" dxfId="5976" priority="1090" operator="greaterThanOrEqual">
      <formula>0.95</formula>
    </cfRule>
    <cfRule type="cellIs" dxfId="5975" priority="1091" operator="greaterThanOrEqual">
      <formula>85%</formula>
    </cfRule>
    <cfRule type="cellIs" dxfId="5974" priority="1092" operator="lessThan">
      <formula>85%</formula>
    </cfRule>
  </conditionalFormatting>
  <conditionalFormatting sqref="Q163">
    <cfRule type="containsBlanks" dxfId="5973" priority="1085">
      <formula>LEN(TRIM(Q163))=0</formula>
    </cfRule>
    <cfRule type="cellIs" dxfId="5972" priority="1086" operator="greaterThanOrEqual">
      <formula>0.95</formula>
    </cfRule>
    <cfRule type="cellIs" dxfId="5971" priority="1087" operator="greaterThanOrEqual">
      <formula>85%</formula>
    </cfRule>
    <cfRule type="cellIs" dxfId="5970" priority="1088" operator="lessThan">
      <formula>85%</formula>
    </cfRule>
  </conditionalFormatting>
  <conditionalFormatting sqref="R163">
    <cfRule type="containsBlanks" dxfId="5969" priority="1081">
      <formula>LEN(TRIM(R163))=0</formula>
    </cfRule>
    <cfRule type="cellIs" dxfId="5968" priority="1082" operator="greaterThanOrEqual">
      <formula>0.95</formula>
    </cfRule>
    <cfRule type="cellIs" dxfId="5967" priority="1083" operator="greaterThanOrEqual">
      <formula>85%</formula>
    </cfRule>
    <cfRule type="cellIs" dxfId="5966" priority="1084" operator="lessThan">
      <formula>85%</formula>
    </cfRule>
  </conditionalFormatting>
  <conditionalFormatting sqref="S163">
    <cfRule type="containsBlanks" dxfId="5965" priority="1077">
      <formula>LEN(TRIM(S163))=0</formula>
    </cfRule>
    <cfRule type="cellIs" dxfId="5964" priority="1078" operator="greaterThanOrEqual">
      <formula>0.95</formula>
    </cfRule>
    <cfRule type="cellIs" dxfId="5963" priority="1079" operator="greaterThanOrEqual">
      <formula>85%</formula>
    </cfRule>
    <cfRule type="cellIs" dxfId="5962" priority="1080" operator="lessThan">
      <formula>85%</formula>
    </cfRule>
  </conditionalFormatting>
  <conditionalFormatting sqref="T163">
    <cfRule type="containsBlanks" dxfId="5961" priority="1073">
      <formula>LEN(TRIM(T163))=0</formula>
    </cfRule>
    <cfRule type="cellIs" dxfId="5960" priority="1074" operator="greaterThanOrEqual">
      <formula>0.95</formula>
    </cfRule>
    <cfRule type="cellIs" dxfId="5959" priority="1075" operator="greaterThanOrEqual">
      <formula>85%</formula>
    </cfRule>
    <cfRule type="cellIs" dxfId="5958" priority="1076" operator="lessThan">
      <formula>85%</formula>
    </cfRule>
  </conditionalFormatting>
  <conditionalFormatting sqref="U163">
    <cfRule type="containsBlanks" dxfId="5957" priority="1069">
      <formula>LEN(TRIM(U163))=0</formula>
    </cfRule>
    <cfRule type="cellIs" dxfId="5956" priority="1070" operator="greaterThanOrEqual">
      <formula>0.95</formula>
    </cfRule>
    <cfRule type="cellIs" dxfId="5955" priority="1071" operator="greaterThanOrEqual">
      <formula>85%</formula>
    </cfRule>
    <cfRule type="cellIs" dxfId="5954" priority="1072" operator="lessThan">
      <formula>85%</formula>
    </cfRule>
  </conditionalFormatting>
  <conditionalFormatting sqref="V163">
    <cfRule type="containsBlanks" dxfId="5953" priority="1065">
      <formula>LEN(TRIM(V163))=0</formula>
    </cfRule>
    <cfRule type="cellIs" dxfId="5952" priority="1066" operator="greaterThanOrEqual">
      <formula>0.95</formula>
    </cfRule>
    <cfRule type="cellIs" dxfId="5951" priority="1067" operator="greaterThanOrEqual">
      <formula>85%</formula>
    </cfRule>
    <cfRule type="cellIs" dxfId="5950" priority="1068" operator="lessThan">
      <formula>85%</formula>
    </cfRule>
  </conditionalFormatting>
  <conditionalFormatting sqref="W163">
    <cfRule type="containsBlanks" dxfId="5949" priority="1061">
      <formula>LEN(TRIM(W163))=0</formula>
    </cfRule>
    <cfRule type="cellIs" dxfId="5948" priority="1062" operator="greaterThanOrEqual">
      <formula>0.95</formula>
    </cfRule>
    <cfRule type="cellIs" dxfId="5947" priority="1063" operator="greaterThanOrEqual">
      <formula>85%</formula>
    </cfRule>
    <cfRule type="cellIs" dxfId="5946" priority="1064" operator="lessThan">
      <formula>85%</formula>
    </cfRule>
  </conditionalFormatting>
  <conditionalFormatting sqref="X163">
    <cfRule type="containsBlanks" dxfId="5945" priority="1057">
      <formula>LEN(TRIM(X163))=0</formula>
    </cfRule>
    <cfRule type="cellIs" dxfId="5944" priority="1058" operator="greaterThanOrEqual">
      <formula>0.95</formula>
    </cfRule>
    <cfRule type="cellIs" dxfId="5943" priority="1059" operator="greaterThanOrEqual">
      <formula>85%</formula>
    </cfRule>
    <cfRule type="cellIs" dxfId="5942" priority="1060" operator="lessThan">
      <formula>85%</formula>
    </cfRule>
  </conditionalFormatting>
  <conditionalFormatting sqref="Y163">
    <cfRule type="containsBlanks" dxfId="5941" priority="1053">
      <formula>LEN(TRIM(Y163))=0</formula>
    </cfRule>
    <cfRule type="cellIs" dxfId="5940" priority="1054" operator="greaterThanOrEqual">
      <formula>0.95</formula>
    </cfRule>
    <cfRule type="cellIs" dxfId="5939" priority="1055" operator="greaterThanOrEqual">
      <formula>85%</formula>
    </cfRule>
    <cfRule type="cellIs" dxfId="5938" priority="1056" operator="lessThan">
      <formula>85%</formula>
    </cfRule>
  </conditionalFormatting>
  <conditionalFormatting sqref="Z163">
    <cfRule type="containsBlanks" dxfId="5937" priority="1049">
      <formula>LEN(TRIM(Z163))=0</formula>
    </cfRule>
    <cfRule type="cellIs" dxfId="5936" priority="1050" operator="greaterThanOrEqual">
      <formula>0.95</formula>
    </cfRule>
    <cfRule type="cellIs" dxfId="5935" priority="1051" operator="greaterThanOrEqual">
      <formula>85%</formula>
    </cfRule>
    <cfRule type="cellIs" dxfId="5934" priority="1052" operator="lessThan">
      <formula>85%</formula>
    </cfRule>
  </conditionalFormatting>
  <conditionalFormatting sqref="AA163">
    <cfRule type="containsBlanks" dxfId="5933" priority="1045">
      <formula>LEN(TRIM(AA163))=0</formula>
    </cfRule>
    <cfRule type="cellIs" dxfId="5932" priority="1046" operator="greaterThanOrEqual">
      <formula>0.95</formula>
    </cfRule>
    <cfRule type="cellIs" dxfId="5931" priority="1047" operator="greaterThanOrEqual">
      <formula>85%</formula>
    </cfRule>
    <cfRule type="cellIs" dxfId="5930" priority="1048" operator="lessThan">
      <formula>85%</formula>
    </cfRule>
  </conditionalFormatting>
  <conditionalFormatting sqref="AB163">
    <cfRule type="containsBlanks" dxfId="5929" priority="1041">
      <formula>LEN(TRIM(AB163))=0</formula>
    </cfRule>
    <cfRule type="cellIs" dxfId="5928" priority="1042" operator="greaterThanOrEqual">
      <formula>0.95</formula>
    </cfRule>
    <cfRule type="cellIs" dxfId="5927" priority="1043" operator="greaterThanOrEqual">
      <formula>85%</formula>
    </cfRule>
    <cfRule type="cellIs" dxfId="5926" priority="1044" operator="lessThan">
      <formula>85%</formula>
    </cfRule>
  </conditionalFormatting>
  <conditionalFormatting sqref="AC163">
    <cfRule type="containsBlanks" dxfId="5925" priority="1037">
      <formula>LEN(TRIM(AC163))=0</formula>
    </cfRule>
    <cfRule type="cellIs" dxfId="5924" priority="1038" operator="greaterThanOrEqual">
      <formula>0.95</formula>
    </cfRule>
    <cfRule type="cellIs" dxfId="5923" priority="1039" operator="greaterThanOrEqual">
      <formula>85%</formula>
    </cfRule>
    <cfRule type="cellIs" dxfId="5922" priority="1040" operator="lessThan">
      <formula>85%</formula>
    </cfRule>
  </conditionalFormatting>
  <conditionalFormatting sqref="AD163">
    <cfRule type="containsBlanks" dxfId="5921" priority="1033">
      <formula>LEN(TRIM(AD163))=0</formula>
    </cfRule>
    <cfRule type="cellIs" dxfId="5920" priority="1034" operator="greaterThanOrEqual">
      <formula>0.95</formula>
    </cfRule>
    <cfRule type="cellIs" dxfId="5919" priority="1035" operator="greaterThanOrEqual">
      <formula>85%</formula>
    </cfRule>
    <cfRule type="cellIs" dxfId="5918" priority="1036" operator="lessThan">
      <formula>85%</formula>
    </cfRule>
  </conditionalFormatting>
  <conditionalFormatting sqref="AE163">
    <cfRule type="containsBlanks" dxfId="5917" priority="1029">
      <formula>LEN(TRIM(AE163))=0</formula>
    </cfRule>
    <cfRule type="cellIs" dxfId="5916" priority="1030" operator="greaterThanOrEqual">
      <formula>0.95</formula>
    </cfRule>
    <cfRule type="cellIs" dxfId="5915" priority="1031" operator="greaterThanOrEqual">
      <formula>85%</formula>
    </cfRule>
    <cfRule type="cellIs" dxfId="5914" priority="1032" operator="lessThan">
      <formula>85%</formula>
    </cfRule>
  </conditionalFormatting>
  <conditionalFormatting sqref="AF163">
    <cfRule type="containsBlanks" dxfId="5913" priority="1025">
      <formula>LEN(TRIM(AF163))=0</formula>
    </cfRule>
    <cfRule type="cellIs" dxfId="5912" priority="1026" operator="greaterThanOrEqual">
      <formula>0.95</formula>
    </cfRule>
    <cfRule type="cellIs" dxfId="5911" priority="1027" operator="greaterThanOrEqual">
      <formula>85%</formula>
    </cfRule>
    <cfRule type="cellIs" dxfId="5910" priority="1028" operator="lessThan">
      <formula>85%</formula>
    </cfRule>
  </conditionalFormatting>
  <conditionalFormatting sqref="AG163">
    <cfRule type="containsBlanks" dxfId="5909" priority="1021">
      <formula>LEN(TRIM(AG163))=0</formula>
    </cfRule>
    <cfRule type="cellIs" dxfId="5908" priority="1022" operator="greaterThanOrEqual">
      <formula>0.95</formula>
    </cfRule>
    <cfRule type="cellIs" dxfId="5907" priority="1023" operator="greaterThanOrEqual">
      <formula>85%</formula>
    </cfRule>
    <cfRule type="cellIs" dxfId="5906" priority="1024" operator="lessThan">
      <formula>85%</formula>
    </cfRule>
  </conditionalFormatting>
  <conditionalFormatting sqref="AH163">
    <cfRule type="containsBlanks" dxfId="5905" priority="1017">
      <formula>LEN(TRIM(AH163))=0</formula>
    </cfRule>
    <cfRule type="cellIs" dxfId="5904" priority="1018" operator="greaterThanOrEqual">
      <formula>0.95</formula>
    </cfRule>
    <cfRule type="cellIs" dxfId="5903" priority="1019" operator="greaterThanOrEqual">
      <formula>85%</formula>
    </cfRule>
    <cfRule type="cellIs" dxfId="5902" priority="1020" operator="lessThan">
      <formula>85%</formula>
    </cfRule>
  </conditionalFormatting>
  <conditionalFormatting sqref="AI163">
    <cfRule type="containsBlanks" dxfId="5901" priority="1013">
      <formula>LEN(TRIM(AI163))=0</formula>
    </cfRule>
    <cfRule type="cellIs" dxfId="5900" priority="1014" operator="greaterThanOrEqual">
      <formula>0.95</formula>
    </cfRule>
    <cfRule type="cellIs" dxfId="5899" priority="1015" operator="greaterThanOrEqual">
      <formula>85%</formula>
    </cfRule>
    <cfRule type="cellIs" dxfId="5898" priority="1016" operator="lessThan">
      <formula>85%</formula>
    </cfRule>
  </conditionalFormatting>
  <conditionalFormatting sqref="AJ163">
    <cfRule type="containsBlanks" dxfId="5897" priority="1009">
      <formula>LEN(TRIM(AJ163))=0</formula>
    </cfRule>
    <cfRule type="cellIs" dxfId="5896" priority="1010" operator="greaterThanOrEqual">
      <formula>0.95</formula>
    </cfRule>
    <cfRule type="cellIs" dxfId="5895" priority="1011" operator="greaterThanOrEqual">
      <formula>85%</formula>
    </cfRule>
    <cfRule type="cellIs" dxfId="5894" priority="1012" operator="lessThan">
      <formula>85%</formula>
    </cfRule>
  </conditionalFormatting>
  <conditionalFormatting sqref="AK163">
    <cfRule type="containsBlanks" dxfId="5893" priority="1005">
      <formula>LEN(TRIM(AK163))=0</formula>
    </cfRule>
    <cfRule type="cellIs" dxfId="5892" priority="1006" operator="greaterThanOrEqual">
      <formula>0.95</formula>
    </cfRule>
    <cfRule type="cellIs" dxfId="5891" priority="1007" operator="greaterThanOrEqual">
      <formula>85%</formula>
    </cfRule>
    <cfRule type="cellIs" dxfId="5890" priority="1008" operator="lessThan">
      <formula>85%</formula>
    </cfRule>
  </conditionalFormatting>
  <conditionalFormatting sqref="AL163">
    <cfRule type="containsBlanks" dxfId="5889" priority="1001">
      <formula>LEN(TRIM(AL163))=0</formula>
    </cfRule>
    <cfRule type="cellIs" dxfId="5888" priority="1002" operator="greaterThanOrEqual">
      <formula>0.95</formula>
    </cfRule>
    <cfRule type="cellIs" dxfId="5887" priority="1003" operator="greaterThanOrEqual">
      <formula>85%</formula>
    </cfRule>
    <cfRule type="cellIs" dxfId="5886" priority="1004" operator="lessThan">
      <formula>85%</formula>
    </cfRule>
  </conditionalFormatting>
  <conditionalFormatting sqref="AM163">
    <cfRule type="containsBlanks" dxfId="5885" priority="997">
      <formula>LEN(TRIM(AM163))=0</formula>
    </cfRule>
    <cfRule type="cellIs" dxfId="5884" priority="998" operator="greaterThanOrEqual">
      <formula>0.95</formula>
    </cfRule>
    <cfRule type="cellIs" dxfId="5883" priority="999" operator="greaterThanOrEqual">
      <formula>85%</formula>
    </cfRule>
    <cfRule type="cellIs" dxfId="5882" priority="1000" operator="lessThan">
      <formula>85%</formula>
    </cfRule>
  </conditionalFormatting>
  <conditionalFormatting sqref="AN163">
    <cfRule type="containsBlanks" dxfId="5881" priority="993">
      <formula>LEN(TRIM(AN163))=0</formula>
    </cfRule>
    <cfRule type="cellIs" dxfId="5880" priority="994" operator="greaterThanOrEqual">
      <formula>0.95</formula>
    </cfRule>
    <cfRule type="cellIs" dxfId="5879" priority="995" operator="greaterThanOrEqual">
      <formula>85%</formula>
    </cfRule>
    <cfRule type="cellIs" dxfId="5878" priority="996" operator="lessThan">
      <formula>85%</formula>
    </cfRule>
  </conditionalFormatting>
  <conditionalFormatting sqref="AO163">
    <cfRule type="containsBlanks" dxfId="5877" priority="989">
      <formula>LEN(TRIM(AO163))=0</formula>
    </cfRule>
    <cfRule type="cellIs" dxfId="5876" priority="990" operator="greaterThanOrEqual">
      <formula>0.95</formula>
    </cfRule>
    <cfRule type="cellIs" dxfId="5875" priority="991" operator="greaterThanOrEqual">
      <formula>85%</formula>
    </cfRule>
    <cfRule type="cellIs" dxfId="5874" priority="992" operator="lessThan">
      <formula>85%</formula>
    </cfRule>
  </conditionalFormatting>
  <conditionalFormatting sqref="AP163">
    <cfRule type="containsBlanks" dxfId="5873" priority="985">
      <formula>LEN(TRIM(AP163))=0</formula>
    </cfRule>
    <cfRule type="cellIs" dxfId="5872" priority="986" operator="greaterThanOrEqual">
      <formula>0.95</formula>
    </cfRule>
    <cfRule type="cellIs" dxfId="5871" priority="987" operator="greaterThanOrEqual">
      <formula>85%</formula>
    </cfRule>
    <cfRule type="cellIs" dxfId="5870" priority="988" operator="lessThan">
      <formula>85%</formula>
    </cfRule>
  </conditionalFormatting>
  <conditionalFormatting sqref="AQ163">
    <cfRule type="containsBlanks" dxfId="5869" priority="981">
      <formula>LEN(TRIM(AQ163))=0</formula>
    </cfRule>
    <cfRule type="cellIs" dxfId="5868" priority="982" operator="greaterThanOrEqual">
      <formula>0.95</formula>
    </cfRule>
    <cfRule type="cellIs" dxfId="5867" priority="983" operator="greaterThanOrEqual">
      <formula>85%</formula>
    </cfRule>
    <cfRule type="cellIs" dxfId="5866" priority="984" operator="lessThan">
      <formula>85%</formula>
    </cfRule>
  </conditionalFormatting>
  <conditionalFormatting sqref="B5:B9">
    <cfRule type="containsBlanks" dxfId="5865" priority="970">
      <formula>LEN(TRIM(B5))=0</formula>
    </cfRule>
    <cfRule type="cellIs" dxfId="5864" priority="971" operator="greaterThanOrEqual">
      <formula>85</formula>
    </cfRule>
    <cfRule type="cellIs" dxfId="5863" priority="972" operator="lessThan">
      <formula>85</formula>
    </cfRule>
  </conditionalFormatting>
  <conditionalFormatting sqref="C5:C9">
    <cfRule type="containsBlanks" dxfId="5862" priority="967">
      <formula>LEN(TRIM(C5))=0</formula>
    </cfRule>
    <cfRule type="cellIs" dxfId="5861" priority="968" operator="greaterThanOrEqual">
      <formula>85</formula>
    </cfRule>
    <cfRule type="cellIs" dxfId="5860" priority="969" operator="lessThan">
      <formula>85</formula>
    </cfRule>
  </conditionalFormatting>
  <conditionalFormatting sqref="D5:D9">
    <cfRule type="containsBlanks" dxfId="5859" priority="964">
      <formula>LEN(TRIM(D5))=0</formula>
    </cfRule>
    <cfRule type="cellIs" dxfId="5858" priority="965" operator="greaterThanOrEqual">
      <formula>85</formula>
    </cfRule>
    <cfRule type="cellIs" dxfId="5857" priority="966" operator="lessThan">
      <formula>85</formula>
    </cfRule>
  </conditionalFormatting>
  <conditionalFormatting sqref="E5:E9">
    <cfRule type="containsBlanks" dxfId="5856" priority="961">
      <formula>LEN(TRIM(E5))=0</formula>
    </cfRule>
    <cfRule type="cellIs" dxfId="5855" priority="962" operator="greaterThanOrEqual">
      <formula>85</formula>
    </cfRule>
    <cfRule type="cellIs" dxfId="5854" priority="963" operator="lessThan">
      <formula>85</formula>
    </cfRule>
  </conditionalFormatting>
  <conditionalFormatting sqref="F5:F9">
    <cfRule type="containsBlanks" dxfId="5853" priority="958">
      <formula>LEN(TRIM(F5))=0</formula>
    </cfRule>
    <cfRule type="cellIs" dxfId="5852" priority="959" operator="greaterThanOrEqual">
      <formula>85</formula>
    </cfRule>
    <cfRule type="cellIs" dxfId="5851" priority="960" operator="lessThan">
      <formula>85</formula>
    </cfRule>
  </conditionalFormatting>
  <conditionalFormatting sqref="G5:G9">
    <cfRule type="containsBlanks" dxfId="5850" priority="955">
      <formula>LEN(TRIM(G5))=0</formula>
    </cfRule>
    <cfRule type="cellIs" dxfId="5849" priority="956" operator="greaterThanOrEqual">
      <formula>85</formula>
    </cfRule>
    <cfRule type="cellIs" dxfId="5848" priority="957" operator="lessThan">
      <formula>85</formula>
    </cfRule>
  </conditionalFormatting>
  <conditionalFormatting sqref="H5:H9">
    <cfRule type="containsBlanks" dxfId="5847" priority="952">
      <formula>LEN(TRIM(H5))=0</formula>
    </cfRule>
    <cfRule type="cellIs" dxfId="5846" priority="953" operator="greaterThanOrEqual">
      <formula>85</formula>
    </cfRule>
    <cfRule type="cellIs" dxfId="5845" priority="954" operator="lessThan">
      <formula>85</formula>
    </cfRule>
  </conditionalFormatting>
  <conditionalFormatting sqref="I5:I9">
    <cfRule type="containsBlanks" dxfId="5844" priority="949">
      <formula>LEN(TRIM(I5))=0</formula>
    </cfRule>
    <cfRule type="cellIs" dxfId="5843" priority="950" operator="greaterThanOrEqual">
      <formula>85</formula>
    </cfRule>
    <cfRule type="cellIs" dxfId="5842" priority="951" operator="lessThan">
      <formula>85</formula>
    </cfRule>
  </conditionalFormatting>
  <conditionalFormatting sqref="J5:J9">
    <cfRule type="containsBlanks" dxfId="5841" priority="946">
      <formula>LEN(TRIM(J5))=0</formula>
    </cfRule>
    <cfRule type="cellIs" dxfId="5840" priority="947" operator="greaterThanOrEqual">
      <formula>85</formula>
    </cfRule>
    <cfRule type="cellIs" dxfId="5839" priority="948" operator="lessThan">
      <formula>85</formula>
    </cfRule>
  </conditionalFormatting>
  <conditionalFormatting sqref="K5:K9">
    <cfRule type="containsBlanks" dxfId="5838" priority="943">
      <formula>LEN(TRIM(K5))=0</formula>
    </cfRule>
    <cfRule type="cellIs" dxfId="5837" priority="944" operator="greaterThanOrEqual">
      <formula>85</formula>
    </cfRule>
    <cfRule type="cellIs" dxfId="5836" priority="945" operator="lessThan">
      <formula>85</formula>
    </cfRule>
  </conditionalFormatting>
  <conditionalFormatting sqref="L5:L9">
    <cfRule type="containsBlanks" dxfId="5835" priority="940">
      <formula>LEN(TRIM(L5))=0</formula>
    </cfRule>
    <cfRule type="cellIs" dxfId="5834" priority="941" operator="greaterThanOrEqual">
      <formula>85</formula>
    </cfRule>
    <cfRule type="cellIs" dxfId="5833" priority="942" operator="lessThan">
      <formula>85</formula>
    </cfRule>
  </conditionalFormatting>
  <conditionalFormatting sqref="M5:M9">
    <cfRule type="containsBlanks" dxfId="5832" priority="937">
      <formula>LEN(TRIM(M5))=0</formula>
    </cfRule>
    <cfRule type="cellIs" dxfId="5831" priority="938" operator="greaterThanOrEqual">
      <formula>85</formula>
    </cfRule>
    <cfRule type="cellIs" dxfId="5830" priority="939" operator="lessThan">
      <formula>85</formula>
    </cfRule>
  </conditionalFormatting>
  <conditionalFormatting sqref="N5:N9">
    <cfRule type="containsBlanks" dxfId="5829" priority="934">
      <formula>LEN(TRIM(N5))=0</formula>
    </cfRule>
    <cfRule type="cellIs" dxfId="5828" priority="935" operator="greaterThanOrEqual">
      <formula>85</formula>
    </cfRule>
    <cfRule type="cellIs" dxfId="5827" priority="936" operator="lessThan">
      <formula>85</formula>
    </cfRule>
  </conditionalFormatting>
  <conditionalFormatting sqref="O5:O9">
    <cfRule type="containsBlanks" dxfId="5826" priority="931">
      <formula>LEN(TRIM(O5))=0</formula>
    </cfRule>
    <cfRule type="cellIs" dxfId="5825" priority="932" operator="greaterThanOrEqual">
      <formula>85</formula>
    </cfRule>
    <cfRule type="cellIs" dxfId="5824" priority="933" operator="lessThan">
      <formula>85</formula>
    </cfRule>
  </conditionalFormatting>
  <conditionalFormatting sqref="P5:P9">
    <cfRule type="containsBlanks" dxfId="5823" priority="928">
      <formula>LEN(TRIM(P5))=0</formula>
    </cfRule>
    <cfRule type="cellIs" dxfId="5822" priority="929" operator="greaterThanOrEqual">
      <formula>85</formula>
    </cfRule>
    <cfRule type="cellIs" dxfId="5821" priority="930" operator="lessThan">
      <formula>85</formula>
    </cfRule>
  </conditionalFormatting>
  <conditionalFormatting sqref="Q5:Q9">
    <cfRule type="containsBlanks" dxfId="5820" priority="925">
      <formula>LEN(TRIM(Q5))=0</formula>
    </cfRule>
    <cfRule type="cellIs" dxfId="5819" priority="926" operator="greaterThanOrEqual">
      <formula>85</formula>
    </cfRule>
    <cfRule type="cellIs" dxfId="5818" priority="927" operator="lessThan">
      <formula>85</formula>
    </cfRule>
  </conditionalFormatting>
  <conditionalFormatting sqref="R5:R9">
    <cfRule type="containsBlanks" dxfId="5817" priority="922">
      <formula>LEN(TRIM(R5))=0</formula>
    </cfRule>
    <cfRule type="cellIs" dxfId="5816" priority="923" operator="greaterThanOrEqual">
      <formula>85</formula>
    </cfRule>
    <cfRule type="cellIs" dxfId="5815" priority="924" operator="lessThan">
      <formula>85</formula>
    </cfRule>
  </conditionalFormatting>
  <conditionalFormatting sqref="S5:S9">
    <cfRule type="containsBlanks" dxfId="5814" priority="919">
      <formula>LEN(TRIM(S5))=0</formula>
    </cfRule>
    <cfRule type="cellIs" dxfId="5813" priority="920" operator="greaterThanOrEqual">
      <formula>85</formula>
    </cfRule>
    <cfRule type="cellIs" dxfId="5812" priority="921" operator="lessThan">
      <formula>85</formula>
    </cfRule>
  </conditionalFormatting>
  <conditionalFormatting sqref="T5:T9">
    <cfRule type="containsBlanks" dxfId="5811" priority="916">
      <formula>LEN(TRIM(T5))=0</formula>
    </cfRule>
    <cfRule type="cellIs" dxfId="5810" priority="917" operator="greaterThanOrEqual">
      <formula>85</formula>
    </cfRule>
    <cfRule type="cellIs" dxfId="5809" priority="918" operator="lessThan">
      <formula>85</formula>
    </cfRule>
  </conditionalFormatting>
  <conditionalFormatting sqref="U5:U9">
    <cfRule type="containsBlanks" dxfId="5808" priority="913">
      <formula>LEN(TRIM(U5))=0</formula>
    </cfRule>
    <cfRule type="cellIs" dxfId="5807" priority="914" operator="greaterThanOrEqual">
      <formula>85</formula>
    </cfRule>
    <cfRule type="cellIs" dxfId="5806" priority="915" operator="lessThan">
      <formula>85</formula>
    </cfRule>
  </conditionalFormatting>
  <conditionalFormatting sqref="V5:V9">
    <cfRule type="containsBlanks" dxfId="5805" priority="910">
      <formula>LEN(TRIM(V5))=0</formula>
    </cfRule>
    <cfRule type="cellIs" dxfId="5804" priority="911" operator="greaterThanOrEqual">
      <formula>85</formula>
    </cfRule>
    <cfRule type="cellIs" dxfId="5803" priority="912" operator="lessThan">
      <formula>85</formula>
    </cfRule>
  </conditionalFormatting>
  <conditionalFormatting sqref="W5:W9">
    <cfRule type="containsBlanks" dxfId="5802" priority="907">
      <formula>LEN(TRIM(W5))=0</formula>
    </cfRule>
    <cfRule type="cellIs" dxfId="5801" priority="908" operator="greaterThanOrEqual">
      <formula>85</formula>
    </cfRule>
    <cfRule type="cellIs" dxfId="5800" priority="909" operator="lessThan">
      <formula>85</formula>
    </cfRule>
  </conditionalFormatting>
  <conditionalFormatting sqref="X5:X9">
    <cfRule type="containsBlanks" dxfId="5799" priority="904">
      <formula>LEN(TRIM(X5))=0</formula>
    </cfRule>
    <cfRule type="cellIs" dxfId="5798" priority="905" operator="greaterThanOrEqual">
      <formula>85</formula>
    </cfRule>
    <cfRule type="cellIs" dxfId="5797" priority="906" operator="lessThan">
      <formula>85</formula>
    </cfRule>
  </conditionalFormatting>
  <conditionalFormatting sqref="Y5:Y9">
    <cfRule type="containsBlanks" dxfId="5796" priority="901">
      <formula>LEN(TRIM(Y5))=0</formula>
    </cfRule>
    <cfRule type="cellIs" dxfId="5795" priority="902" operator="greaterThanOrEqual">
      <formula>85</formula>
    </cfRule>
    <cfRule type="cellIs" dxfId="5794" priority="903" operator="lessThan">
      <formula>85</formula>
    </cfRule>
  </conditionalFormatting>
  <conditionalFormatting sqref="Z5:Z9">
    <cfRule type="containsBlanks" dxfId="5793" priority="898">
      <formula>LEN(TRIM(Z5))=0</formula>
    </cfRule>
    <cfRule type="cellIs" dxfId="5792" priority="899" operator="greaterThanOrEqual">
      <formula>85</formula>
    </cfRule>
    <cfRule type="cellIs" dxfId="5791" priority="900" operator="lessThan">
      <formula>85</formula>
    </cfRule>
  </conditionalFormatting>
  <conditionalFormatting sqref="AA5:AA9">
    <cfRule type="containsBlanks" dxfId="5790" priority="895">
      <formula>LEN(TRIM(AA5))=0</formula>
    </cfRule>
    <cfRule type="cellIs" dxfId="5789" priority="896" operator="greaterThanOrEqual">
      <formula>85</formula>
    </cfRule>
    <cfRule type="cellIs" dxfId="5788" priority="897" operator="lessThan">
      <formula>85</formula>
    </cfRule>
  </conditionalFormatting>
  <conditionalFormatting sqref="AB5:AB9">
    <cfRule type="containsBlanks" dxfId="5787" priority="892">
      <formula>LEN(TRIM(AB5))=0</formula>
    </cfRule>
    <cfRule type="cellIs" dxfId="5786" priority="893" operator="greaterThanOrEqual">
      <formula>85</formula>
    </cfRule>
    <cfRule type="cellIs" dxfId="5785" priority="894" operator="lessThan">
      <formula>85</formula>
    </cfRule>
  </conditionalFormatting>
  <conditionalFormatting sqref="AC5:AC9">
    <cfRule type="containsBlanks" dxfId="5784" priority="889">
      <formula>LEN(TRIM(AC5))=0</formula>
    </cfRule>
    <cfRule type="cellIs" dxfId="5783" priority="890" operator="greaterThanOrEqual">
      <formula>85</formula>
    </cfRule>
    <cfRule type="cellIs" dxfId="5782" priority="891" operator="lessThan">
      <formula>85</formula>
    </cfRule>
  </conditionalFormatting>
  <conditionalFormatting sqref="AD5:AD9">
    <cfRule type="containsBlanks" dxfId="5781" priority="886">
      <formula>LEN(TRIM(AD5))=0</formula>
    </cfRule>
    <cfRule type="cellIs" dxfId="5780" priority="887" operator="greaterThanOrEqual">
      <formula>85</formula>
    </cfRule>
    <cfRule type="cellIs" dxfId="5779" priority="888" operator="lessThan">
      <formula>85</formula>
    </cfRule>
  </conditionalFormatting>
  <conditionalFormatting sqref="AE5:AE9">
    <cfRule type="containsBlanks" dxfId="5778" priority="883">
      <formula>LEN(TRIM(AE5))=0</formula>
    </cfRule>
    <cfRule type="cellIs" dxfId="5777" priority="884" operator="greaterThanOrEqual">
      <formula>85</formula>
    </cfRule>
    <cfRule type="cellIs" dxfId="5776" priority="885" operator="lessThan">
      <formula>85</formula>
    </cfRule>
  </conditionalFormatting>
  <conditionalFormatting sqref="AF5:AF9">
    <cfRule type="containsBlanks" dxfId="5775" priority="880">
      <formula>LEN(TRIM(AF5))=0</formula>
    </cfRule>
    <cfRule type="cellIs" dxfId="5774" priority="881" operator="greaterThanOrEqual">
      <formula>85</formula>
    </cfRule>
    <cfRule type="cellIs" dxfId="5773" priority="882" operator="lessThan">
      <formula>85</formula>
    </cfRule>
  </conditionalFormatting>
  <conditionalFormatting sqref="AG5:AG9">
    <cfRule type="containsBlanks" dxfId="5772" priority="877">
      <formula>LEN(TRIM(AG5))=0</formula>
    </cfRule>
    <cfRule type="cellIs" dxfId="5771" priority="878" operator="greaterThanOrEqual">
      <formula>85</formula>
    </cfRule>
    <cfRule type="cellIs" dxfId="5770" priority="879" operator="lessThan">
      <formula>85</formula>
    </cfRule>
  </conditionalFormatting>
  <conditionalFormatting sqref="AH5:AH9">
    <cfRule type="containsBlanks" dxfId="5769" priority="874">
      <formula>LEN(TRIM(AH5))=0</formula>
    </cfRule>
    <cfRule type="cellIs" dxfId="5768" priority="875" operator="greaterThanOrEqual">
      <formula>85</formula>
    </cfRule>
    <cfRule type="cellIs" dxfId="5767" priority="876" operator="lessThan">
      <formula>85</formula>
    </cfRule>
  </conditionalFormatting>
  <conditionalFormatting sqref="AI5:AI9">
    <cfRule type="containsBlanks" dxfId="5766" priority="871">
      <formula>LEN(TRIM(AI5))=0</formula>
    </cfRule>
    <cfRule type="cellIs" dxfId="5765" priority="872" operator="greaterThanOrEqual">
      <formula>85</formula>
    </cfRule>
    <cfRule type="cellIs" dxfId="5764" priority="873" operator="lessThan">
      <formula>85</formula>
    </cfRule>
  </conditionalFormatting>
  <conditionalFormatting sqref="AJ5:AJ9">
    <cfRule type="containsBlanks" dxfId="5763" priority="868">
      <formula>LEN(TRIM(AJ5))=0</formula>
    </cfRule>
    <cfRule type="cellIs" dxfId="5762" priority="869" operator="greaterThanOrEqual">
      <formula>85</formula>
    </cfRule>
    <cfRule type="cellIs" dxfId="5761" priority="870" operator="lessThan">
      <formula>85</formula>
    </cfRule>
  </conditionalFormatting>
  <conditionalFormatting sqref="AK5:AK9">
    <cfRule type="containsBlanks" dxfId="5760" priority="865">
      <formula>LEN(TRIM(AK5))=0</formula>
    </cfRule>
    <cfRule type="cellIs" dxfId="5759" priority="866" operator="greaterThanOrEqual">
      <formula>85</formula>
    </cfRule>
    <cfRule type="cellIs" dxfId="5758" priority="867" operator="lessThan">
      <formula>85</formula>
    </cfRule>
  </conditionalFormatting>
  <conditionalFormatting sqref="AL5:AL9">
    <cfRule type="containsBlanks" dxfId="5757" priority="862">
      <formula>LEN(TRIM(AL5))=0</formula>
    </cfRule>
    <cfRule type="cellIs" dxfId="5756" priority="863" operator="greaterThanOrEqual">
      <formula>85</formula>
    </cfRule>
    <cfRule type="cellIs" dxfId="5755" priority="864" operator="lessThan">
      <formula>85</formula>
    </cfRule>
  </conditionalFormatting>
  <conditionalFormatting sqref="AM5:AM9">
    <cfRule type="containsBlanks" dxfId="5754" priority="859">
      <formula>LEN(TRIM(AM5))=0</formula>
    </cfRule>
    <cfRule type="cellIs" dxfId="5753" priority="860" operator="greaterThanOrEqual">
      <formula>85</formula>
    </cfRule>
    <cfRule type="cellIs" dxfId="5752" priority="861" operator="lessThan">
      <formula>85</formula>
    </cfRule>
  </conditionalFormatting>
  <conditionalFormatting sqref="AN5:AN9">
    <cfRule type="containsBlanks" dxfId="5751" priority="856">
      <formula>LEN(TRIM(AN5))=0</formula>
    </cfRule>
    <cfRule type="cellIs" dxfId="5750" priority="857" operator="greaterThanOrEqual">
      <formula>85</formula>
    </cfRule>
    <cfRule type="cellIs" dxfId="5749" priority="858" operator="lessThan">
      <formula>85</formula>
    </cfRule>
  </conditionalFormatting>
  <conditionalFormatting sqref="AO5:AO9">
    <cfRule type="containsBlanks" dxfId="5748" priority="853">
      <formula>LEN(TRIM(AO5))=0</formula>
    </cfRule>
    <cfRule type="cellIs" dxfId="5747" priority="854" operator="greaterThanOrEqual">
      <formula>85</formula>
    </cfRule>
    <cfRule type="cellIs" dxfId="5746" priority="855" operator="lessThan">
      <formula>85</formula>
    </cfRule>
  </conditionalFormatting>
  <conditionalFormatting sqref="AP5:AP9">
    <cfRule type="containsBlanks" dxfId="5745" priority="850">
      <formula>LEN(TRIM(AP5))=0</formula>
    </cfRule>
    <cfRule type="cellIs" dxfId="5744" priority="851" operator="greaterThanOrEqual">
      <formula>85</formula>
    </cfRule>
    <cfRule type="cellIs" dxfId="5743" priority="852" operator="lessThan">
      <formula>85</formula>
    </cfRule>
  </conditionalFormatting>
  <conditionalFormatting sqref="AQ5:AQ9">
    <cfRule type="containsBlanks" dxfId="5742" priority="847">
      <formula>LEN(TRIM(AQ5))=0</formula>
    </cfRule>
    <cfRule type="cellIs" dxfId="5741" priority="848" operator="greaterThanOrEqual">
      <formula>85</formula>
    </cfRule>
    <cfRule type="cellIs" dxfId="5740" priority="849" operator="lessThan">
      <formula>85</formula>
    </cfRule>
  </conditionalFormatting>
  <conditionalFormatting sqref="B18:B22">
    <cfRule type="containsBlanks" dxfId="5739" priority="838">
      <formula>LEN(TRIM(B18))=0</formula>
    </cfRule>
    <cfRule type="cellIs" dxfId="5738" priority="839" operator="greaterThanOrEqual">
      <formula>85</formula>
    </cfRule>
    <cfRule type="cellIs" dxfId="5737" priority="840" operator="lessThan">
      <formula>85</formula>
    </cfRule>
  </conditionalFormatting>
  <conditionalFormatting sqref="C18:C22">
    <cfRule type="containsBlanks" dxfId="5736" priority="835">
      <formula>LEN(TRIM(C18))=0</formula>
    </cfRule>
    <cfRule type="cellIs" dxfId="5735" priority="836" operator="greaterThanOrEqual">
      <formula>85</formula>
    </cfRule>
    <cfRule type="cellIs" dxfId="5734" priority="837" operator="lessThan">
      <formula>85</formula>
    </cfRule>
  </conditionalFormatting>
  <conditionalFormatting sqref="D18:D22">
    <cfRule type="containsBlanks" dxfId="5733" priority="832">
      <formula>LEN(TRIM(D18))=0</formula>
    </cfRule>
    <cfRule type="cellIs" dxfId="5732" priority="833" operator="greaterThanOrEqual">
      <formula>85</formula>
    </cfRule>
    <cfRule type="cellIs" dxfId="5731" priority="834" operator="lessThan">
      <formula>85</formula>
    </cfRule>
  </conditionalFormatting>
  <conditionalFormatting sqref="E18:E22">
    <cfRule type="containsBlanks" dxfId="5730" priority="829">
      <formula>LEN(TRIM(E18))=0</formula>
    </cfRule>
    <cfRule type="cellIs" dxfId="5729" priority="830" operator="greaterThanOrEqual">
      <formula>85</formula>
    </cfRule>
    <cfRule type="cellIs" dxfId="5728" priority="831" operator="lessThan">
      <formula>85</formula>
    </cfRule>
  </conditionalFormatting>
  <conditionalFormatting sqref="F18:F22">
    <cfRule type="containsBlanks" dxfId="5727" priority="826">
      <formula>LEN(TRIM(F18))=0</formula>
    </cfRule>
    <cfRule type="cellIs" dxfId="5726" priority="827" operator="greaterThanOrEqual">
      <formula>85</formula>
    </cfRule>
    <cfRule type="cellIs" dxfId="5725" priority="828" operator="lessThan">
      <formula>85</formula>
    </cfRule>
  </conditionalFormatting>
  <conditionalFormatting sqref="G18:G22">
    <cfRule type="containsBlanks" dxfId="5724" priority="823">
      <formula>LEN(TRIM(G18))=0</formula>
    </cfRule>
    <cfRule type="cellIs" dxfId="5723" priority="824" operator="greaterThanOrEqual">
      <formula>85</formula>
    </cfRule>
    <cfRule type="cellIs" dxfId="5722" priority="825" operator="lessThan">
      <formula>85</formula>
    </cfRule>
  </conditionalFormatting>
  <conditionalFormatting sqref="H18:H22">
    <cfRule type="containsBlanks" dxfId="5721" priority="820">
      <formula>LEN(TRIM(H18))=0</formula>
    </cfRule>
    <cfRule type="cellIs" dxfId="5720" priority="821" operator="greaterThanOrEqual">
      <formula>85</formula>
    </cfRule>
    <cfRule type="cellIs" dxfId="5719" priority="822" operator="lessThan">
      <formula>85</formula>
    </cfRule>
  </conditionalFormatting>
  <conditionalFormatting sqref="I18:I22">
    <cfRule type="containsBlanks" dxfId="5718" priority="817">
      <formula>LEN(TRIM(I18))=0</formula>
    </cfRule>
    <cfRule type="cellIs" dxfId="5717" priority="818" operator="greaterThanOrEqual">
      <formula>85</formula>
    </cfRule>
    <cfRule type="cellIs" dxfId="5716" priority="819" operator="lessThan">
      <formula>85</formula>
    </cfRule>
  </conditionalFormatting>
  <conditionalFormatting sqref="J18:J22">
    <cfRule type="containsBlanks" dxfId="5715" priority="814">
      <formula>LEN(TRIM(J18))=0</formula>
    </cfRule>
    <cfRule type="cellIs" dxfId="5714" priority="815" operator="greaterThanOrEqual">
      <formula>85</formula>
    </cfRule>
    <cfRule type="cellIs" dxfId="5713" priority="816" operator="lessThan">
      <formula>85</formula>
    </cfRule>
  </conditionalFormatting>
  <conditionalFormatting sqref="K18:K22">
    <cfRule type="containsBlanks" dxfId="5712" priority="811">
      <formula>LEN(TRIM(K18))=0</formula>
    </cfRule>
    <cfRule type="cellIs" dxfId="5711" priority="812" operator="greaterThanOrEqual">
      <formula>85</formula>
    </cfRule>
    <cfRule type="cellIs" dxfId="5710" priority="813" operator="lessThan">
      <formula>85</formula>
    </cfRule>
  </conditionalFormatting>
  <conditionalFormatting sqref="L18:L22">
    <cfRule type="containsBlanks" dxfId="5709" priority="808">
      <formula>LEN(TRIM(L18))=0</formula>
    </cfRule>
    <cfRule type="cellIs" dxfId="5708" priority="809" operator="greaterThanOrEqual">
      <formula>85</formula>
    </cfRule>
    <cfRule type="cellIs" dxfId="5707" priority="810" operator="lessThan">
      <formula>85</formula>
    </cfRule>
  </conditionalFormatting>
  <conditionalFormatting sqref="M18:M22">
    <cfRule type="containsBlanks" dxfId="5706" priority="805">
      <formula>LEN(TRIM(M18))=0</formula>
    </cfRule>
    <cfRule type="cellIs" dxfId="5705" priority="806" operator="greaterThanOrEqual">
      <formula>85</formula>
    </cfRule>
    <cfRule type="cellIs" dxfId="5704" priority="807" operator="lessThan">
      <formula>85</formula>
    </cfRule>
  </conditionalFormatting>
  <conditionalFormatting sqref="N18:N22">
    <cfRule type="containsBlanks" dxfId="5703" priority="802">
      <formula>LEN(TRIM(N18))=0</formula>
    </cfRule>
    <cfRule type="cellIs" dxfId="5702" priority="803" operator="greaterThanOrEqual">
      <formula>85</formula>
    </cfRule>
    <cfRule type="cellIs" dxfId="5701" priority="804" operator="lessThan">
      <formula>85</formula>
    </cfRule>
  </conditionalFormatting>
  <conditionalFormatting sqref="O18:O22">
    <cfRule type="containsBlanks" dxfId="5700" priority="799">
      <formula>LEN(TRIM(O18))=0</formula>
    </cfRule>
    <cfRule type="cellIs" dxfId="5699" priority="800" operator="greaterThanOrEqual">
      <formula>85</formula>
    </cfRule>
    <cfRule type="cellIs" dxfId="5698" priority="801" operator="lessThan">
      <formula>85</formula>
    </cfRule>
  </conditionalFormatting>
  <conditionalFormatting sqref="P18:P22">
    <cfRule type="containsBlanks" dxfId="5697" priority="796">
      <formula>LEN(TRIM(P18))=0</formula>
    </cfRule>
    <cfRule type="cellIs" dxfId="5696" priority="797" operator="greaterThanOrEqual">
      <formula>85</formula>
    </cfRule>
    <cfRule type="cellIs" dxfId="5695" priority="798" operator="lessThan">
      <formula>85</formula>
    </cfRule>
  </conditionalFormatting>
  <conditionalFormatting sqref="Q18:Q22">
    <cfRule type="containsBlanks" dxfId="5694" priority="793">
      <formula>LEN(TRIM(Q18))=0</formula>
    </cfRule>
    <cfRule type="cellIs" dxfId="5693" priority="794" operator="greaterThanOrEqual">
      <formula>85</formula>
    </cfRule>
    <cfRule type="cellIs" dxfId="5692" priority="795" operator="lessThan">
      <formula>85</formula>
    </cfRule>
  </conditionalFormatting>
  <conditionalFormatting sqref="R18:R22">
    <cfRule type="containsBlanks" dxfId="5691" priority="790">
      <formula>LEN(TRIM(R18))=0</formula>
    </cfRule>
    <cfRule type="cellIs" dxfId="5690" priority="791" operator="greaterThanOrEqual">
      <formula>85</formula>
    </cfRule>
    <cfRule type="cellIs" dxfId="5689" priority="792" operator="lessThan">
      <formula>85</formula>
    </cfRule>
  </conditionalFormatting>
  <conditionalFormatting sqref="S18:S22">
    <cfRule type="containsBlanks" dxfId="5688" priority="787">
      <formula>LEN(TRIM(S18))=0</formula>
    </cfRule>
    <cfRule type="cellIs" dxfId="5687" priority="788" operator="greaterThanOrEqual">
      <formula>85</formula>
    </cfRule>
    <cfRule type="cellIs" dxfId="5686" priority="789" operator="lessThan">
      <formula>85</formula>
    </cfRule>
  </conditionalFormatting>
  <conditionalFormatting sqref="T18:T22">
    <cfRule type="containsBlanks" dxfId="5685" priority="784">
      <formula>LEN(TRIM(T18))=0</formula>
    </cfRule>
    <cfRule type="cellIs" dxfId="5684" priority="785" operator="greaterThanOrEqual">
      <formula>85</formula>
    </cfRule>
    <cfRule type="cellIs" dxfId="5683" priority="786" operator="lessThan">
      <formula>85</formula>
    </cfRule>
  </conditionalFormatting>
  <conditionalFormatting sqref="U18:U22">
    <cfRule type="containsBlanks" dxfId="5682" priority="781">
      <formula>LEN(TRIM(U18))=0</formula>
    </cfRule>
    <cfRule type="cellIs" dxfId="5681" priority="782" operator="greaterThanOrEqual">
      <formula>85</formula>
    </cfRule>
    <cfRule type="cellIs" dxfId="5680" priority="783" operator="lessThan">
      <formula>85</formula>
    </cfRule>
  </conditionalFormatting>
  <conditionalFormatting sqref="V18:V22">
    <cfRule type="containsBlanks" dxfId="5679" priority="778">
      <formula>LEN(TRIM(V18))=0</formula>
    </cfRule>
    <cfRule type="cellIs" dxfId="5678" priority="779" operator="greaterThanOrEqual">
      <formula>85</formula>
    </cfRule>
    <cfRule type="cellIs" dxfId="5677" priority="780" operator="lessThan">
      <formula>85</formula>
    </cfRule>
  </conditionalFormatting>
  <conditionalFormatting sqref="W18:W22">
    <cfRule type="containsBlanks" dxfId="5676" priority="775">
      <formula>LEN(TRIM(W18))=0</formula>
    </cfRule>
    <cfRule type="cellIs" dxfId="5675" priority="776" operator="greaterThanOrEqual">
      <formula>85</formula>
    </cfRule>
    <cfRule type="cellIs" dxfId="5674" priority="777" operator="lessThan">
      <formula>85</formula>
    </cfRule>
  </conditionalFormatting>
  <conditionalFormatting sqref="X18:X22">
    <cfRule type="containsBlanks" dxfId="5673" priority="772">
      <formula>LEN(TRIM(X18))=0</formula>
    </cfRule>
    <cfRule type="cellIs" dxfId="5672" priority="773" operator="greaterThanOrEqual">
      <formula>85</formula>
    </cfRule>
    <cfRule type="cellIs" dxfId="5671" priority="774" operator="lessThan">
      <formula>85</formula>
    </cfRule>
  </conditionalFormatting>
  <conditionalFormatting sqref="Y18:Y22">
    <cfRule type="containsBlanks" dxfId="5670" priority="769">
      <formula>LEN(TRIM(Y18))=0</formula>
    </cfRule>
    <cfRule type="cellIs" dxfId="5669" priority="770" operator="greaterThanOrEqual">
      <formula>85</formula>
    </cfRule>
    <cfRule type="cellIs" dxfId="5668" priority="771" operator="lessThan">
      <formula>85</formula>
    </cfRule>
  </conditionalFormatting>
  <conditionalFormatting sqref="Z18:Z22">
    <cfRule type="containsBlanks" dxfId="5667" priority="766">
      <formula>LEN(TRIM(Z18))=0</formula>
    </cfRule>
    <cfRule type="cellIs" dxfId="5666" priority="767" operator="greaterThanOrEqual">
      <formula>85</formula>
    </cfRule>
    <cfRule type="cellIs" dxfId="5665" priority="768" operator="lessThan">
      <formula>85</formula>
    </cfRule>
  </conditionalFormatting>
  <conditionalFormatting sqref="AA18:AA22">
    <cfRule type="containsBlanks" dxfId="5664" priority="763">
      <formula>LEN(TRIM(AA18))=0</formula>
    </cfRule>
    <cfRule type="cellIs" dxfId="5663" priority="764" operator="greaterThanOrEqual">
      <formula>85</formula>
    </cfRule>
    <cfRule type="cellIs" dxfId="5662" priority="765" operator="lessThan">
      <formula>85</formula>
    </cfRule>
  </conditionalFormatting>
  <conditionalFormatting sqref="AB18:AB22">
    <cfRule type="containsBlanks" dxfId="5661" priority="760">
      <formula>LEN(TRIM(AB18))=0</formula>
    </cfRule>
    <cfRule type="cellIs" dxfId="5660" priority="761" operator="greaterThanOrEqual">
      <formula>85</formula>
    </cfRule>
    <cfRule type="cellIs" dxfId="5659" priority="762" operator="lessThan">
      <formula>85</formula>
    </cfRule>
  </conditionalFormatting>
  <conditionalFormatting sqref="AC18:AC22">
    <cfRule type="containsBlanks" dxfId="5658" priority="757">
      <formula>LEN(TRIM(AC18))=0</formula>
    </cfRule>
    <cfRule type="cellIs" dxfId="5657" priority="758" operator="greaterThanOrEqual">
      <formula>85</formula>
    </cfRule>
    <cfRule type="cellIs" dxfId="5656" priority="759" operator="lessThan">
      <formula>85</formula>
    </cfRule>
  </conditionalFormatting>
  <conditionalFormatting sqref="AD18:AD22">
    <cfRule type="containsBlanks" dxfId="5655" priority="754">
      <formula>LEN(TRIM(AD18))=0</formula>
    </cfRule>
    <cfRule type="cellIs" dxfId="5654" priority="755" operator="greaterThanOrEqual">
      <formula>85</formula>
    </cfRule>
    <cfRule type="cellIs" dxfId="5653" priority="756" operator="lessThan">
      <formula>85</formula>
    </cfRule>
  </conditionalFormatting>
  <conditionalFormatting sqref="AE18:AE22">
    <cfRule type="containsBlanks" dxfId="5652" priority="751">
      <formula>LEN(TRIM(AE18))=0</formula>
    </cfRule>
    <cfRule type="cellIs" dxfId="5651" priority="752" operator="greaterThanOrEqual">
      <formula>85</formula>
    </cfRule>
    <cfRule type="cellIs" dxfId="5650" priority="753" operator="lessThan">
      <formula>85</formula>
    </cfRule>
  </conditionalFormatting>
  <conditionalFormatting sqref="AF18:AF22">
    <cfRule type="containsBlanks" dxfId="5649" priority="748">
      <formula>LEN(TRIM(AF18))=0</formula>
    </cfRule>
    <cfRule type="cellIs" dxfId="5648" priority="749" operator="greaterThanOrEqual">
      <formula>85</formula>
    </cfRule>
    <cfRule type="cellIs" dxfId="5647" priority="750" operator="lessThan">
      <formula>85</formula>
    </cfRule>
  </conditionalFormatting>
  <conditionalFormatting sqref="AG18:AG22">
    <cfRule type="containsBlanks" dxfId="5646" priority="745">
      <formula>LEN(TRIM(AG18))=0</formula>
    </cfRule>
    <cfRule type="cellIs" dxfId="5645" priority="746" operator="greaterThanOrEqual">
      <formula>85</formula>
    </cfRule>
    <cfRule type="cellIs" dxfId="5644" priority="747" operator="lessThan">
      <formula>85</formula>
    </cfRule>
  </conditionalFormatting>
  <conditionalFormatting sqref="AH18:AH22">
    <cfRule type="containsBlanks" dxfId="5643" priority="742">
      <formula>LEN(TRIM(AH18))=0</formula>
    </cfRule>
    <cfRule type="cellIs" dxfId="5642" priority="743" operator="greaterThanOrEqual">
      <formula>85</formula>
    </cfRule>
    <cfRule type="cellIs" dxfId="5641" priority="744" operator="lessThan">
      <formula>85</formula>
    </cfRule>
  </conditionalFormatting>
  <conditionalFormatting sqref="AI18:AI22">
    <cfRule type="containsBlanks" dxfId="5640" priority="739">
      <formula>LEN(TRIM(AI18))=0</formula>
    </cfRule>
    <cfRule type="cellIs" dxfId="5639" priority="740" operator="greaterThanOrEqual">
      <formula>85</formula>
    </cfRule>
    <cfRule type="cellIs" dxfId="5638" priority="741" operator="lessThan">
      <formula>85</formula>
    </cfRule>
  </conditionalFormatting>
  <conditionalFormatting sqref="AJ18:AJ22">
    <cfRule type="containsBlanks" dxfId="5637" priority="736">
      <formula>LEN(TRIM(AJ18))=0</formula>
    </cfRule>
    <cfRule type="cellIs" dxfId="5636" priority="737" operator="greaterThanOrEqual">
      <formula>85</formula>
    </cfRule>
    <cfRule type="cellIs" dxfId="5635" priority="738" operator="lessThan">
      <formula>85</formula>
    </cfRule>
  </conditionalFormatting>
  <conditionalFormatting sqref="AK18:AK22">
    <cfRule type="containsBlanks" dxfId="5634" priority="733">
      <formula>LEN(TRIM(AK18))=0</formula>
    </cfRule>
    <cfRule type="cellIs" dxfId="5633" priority="734" operator="greaterThanOrEqual">
      <formula>85</formula>
    </cfRule>
    <cfRule type="cellIs" dxfId="5632" priority="735" operator="lessThan">
      <formula>85</formula>
    </cfRule>
  </conditionalFormatting>
  <conditionalFormatting sqref="AL18:AL22">
    <cfRule type="containsBlanks" dxfId="5631" priority="730">
      <formula>LEN(TRIM(AL18))=0</formula>
    </cfRule>
    <cfRule type="cellIs" dxfId="5630" priority="731" operator="greaterThanOrEqual">
      <formula>85</formula>
    </cfRule>
    <cfRule type="cellIs" dxfId="5629" priority="732" operator="lessThan">
      <formula>85</formula>
    </cfRule>
  </conditionalFormatting>
  <conditionalFormatting sqref="AM18:AM22">
    <cfRule type="containsBlanks" dxfId="5628" priority="727">
      <formula>LEN(TRIM(AM18))=0</formula>
    </cfRule>
    <cfRule type="cellIs" dxfId="5627" priority="728" operator="greaterThanOrEqual">
      <formula>85</formula>
    </cfRule>
    <cfRule type="cellIs" dxfId="5626" priority="729" operator="lessThan">
      <formula>85</formula>
    </cfRule>
  </conditionalFormatting>
  <conditionalFormatting sqref="AN18:AN22">
    <cfRule type="containsBlanks" dxfId="5625" priority="724">
      <formula>LEN(TRIM(AN18))=0</formula>
    </cfRule>
    <cfRule type="cellIs" dxfId="5624" priority="725" operator="greaterThanOrEqual">
      <formula>85</formula>
    </cfRule>
    <cfRule type="cellIs" dxfId="5623" priority="726" operator="lessThan">
      <formula>85</formula>
    </cfRule>
  </conditionalFormatting>
  <conditionalFormatting sqref="AO18:AO22">
    <cfRule type="containsBlanks" dxfId="5622" priority="721">
      <formula>LEN(TRIM(AO18))=0</formula>
    </cfRule>
    <cfRule type="cellIs" dxfId="5621" priority="722" operator="greaterThanOrEqual">
      <formula>85</formula>
    </cfRule>
    <cfRule type="cellIs" dxfId="5620" priority="723" operator="lessThan">
      <formula>85</formula>
    </cfRule>
  </conditionalFormatting>
  <conditionalFormatting sqref="AP18:AP22">
    <cfRule type="containsBlanks" dxfId="5619" priority="718">
      <formula>LEN(TRIM(AP18))=0</formula>
    </cfRule>
    <cfRule type="cellIs" dxfId="5618" priority="719" operator="greaterThanOrEqual">
      <formula>85</formula>
    </cfRule>
    <cfRule type="cellIs" dxfId="5617" priority="720" operator="lessThan">
      <formula>85</formula>
    </cfRule>
  </conditionalFormatting>
  <conditionalFormatting sqref="AQ18:AQ22">
    <cfRule type="containsBlanks" dxfId="5616" priority="715">
      <formula>LEN(TRIM(AQ18))=0</formula>
    </cfRule>
    <cfRule type="cellIs" dxfId="5615" priority="716" operator="greaterThanOrEqual">
      <formula>85</formula>
    </cfRule>
    <cfRule type="cellIs" dxfId="5614" priority="717" operator="lessThan">
      <formula>85</formula>
    </cfRule>
  </conditionalFormatting>
  <conditionalFormatting sqref="B31:B35">
    <cfRule type="containsBlanks" dxfId="5613" priority="706">
      <formula>LEN(TRIM(B31))=0</formula>
    </cfRule>
    <cfRule type="cellIs" dxfId="5612" priority="707" operator="greaterThanOrEqual">
      <formula>85</formula>
    </cfRule>
    <cfRule type="cellIs" dxfId="5611" priority="708" operator="lessThan">
      <formula>85</formula>
    </cfRule>
  </conditionalFormatting>
  <conditionalFormatting sqref="C31:C35">
    <cfRule type="containsBlanks" dxfId="5610" priority="703">
      <formula>LEN(TRIM(C31))=0</formula>
    </cfRule>
    <cfRule type="cellIs" dxfId="5609" priority="704" operator="greaterThanOrEqual">
      <formula>85</formula>
    </cfRule>
    <cfRule type="cellIs" dxfId="5608" priority="705" operator="lessThan">
      <formula>85</formula>
    </cfRule>
  </conditionalFormatting>
  <conditionalFormatting sqref="D31:D35">
    <cfRule type="containsBlanks" dxfId="5607" priority="700">
      <formula>LEN(TRIM(D31))=0</formula>
    </cfRule>
    <cfRule type="cellIs" dxfId="5606" priority="701" operator="greaterThanOrEqual">
      <formula>85</formula>
    </cfRule>
    <cfRule type="cellIs" dxfId="5605" priority="702" operator="lessThan">
      <formula>85</formula>
    </cfRule>
  </conditionalFormatting>
  <conditionalFormatting sqref="E31:E35">
    <cfRule type="containsBlanks" dxfId="5604" priority="697">
      <formula>LEN(TRIM(E31))=0</formula>
    </cfRule>
    <cfRule type="cellIs" dxfId="5603" priority="698" operator="greaterThanOrEqual">
      <formula>85</formula>
    </cfRule>
    <cfRule type="cellIs" dxfId="5602" priority="699" operator="lessThan">
      <formula>85</formula>
    </cfRule>
  </conditionalFormatting>
  <conditionalFormatting sqref="F31:F35">
    <cfRule type="containsBlanks" dxfId="5601" priority="694">
      <formula>LEN(TRIM(F31))=0</formula>
    </cfRule>
    <cfRule type="cellIs" dxfId="5600" priority="695" operator="greaterThanOrEqual">
      <formula>85</formula>
    </cfRule>
    <cfRule type="cellIs" dxfId="5599" priority="696" operator="lessThan">
      <formula>85</formula>
    </cfRule>
  </conditionalFormatting>
  <conditionalFormatting sqref="G31:G35">
    <cfRule type="containsBlanks" dxfId="5598" priority="691">
      <formula>LEN(TRIM(G31))=0</formula>
    </cfRule>
    <cfRule type="cellIs" dxfId="5597" priority="692" operator="greaterThanOrEqual">
      <formula>85</formula>
    </cfRule>
    <cfRule type="cellIs" dxfId="5596" priority="693" operator="lessThan">
      <formula>85</formula>
    </cfRule>
  </conditionalFormatting>
  <conditionalFormatting sqref="H31:H35">
    <cfRule type="containsBlanks" dxfId="5595" priority="688">
      <formula>LEN(TRIM(H31))=0</formula>
    </cfRule>
    <cfRule type="cellIs" dxfId="5594" priority="689" operator="greaterThanOrEqual">
      <formula>85</formula>
    </cfRule>
    <cfRule type="cellIs" dxfId="5593" priority="690" operator="lessThan">
      <formula>85</formula>
    </cfRule>
  </conditionalFormatting>
  <conditionalFormatting sqref="I31:I35">
    <cfRule type="containsBlanks" dxfId="5592" priority="685">
      <formula>LEN(TRIM(I31))=0</formula>
    </cfRule>
    <cfRule type="cellIs" dxfId="5591" priority="686" operator="greaterThanOrEqual">
      <formula>85</formula>
    </cfRule>
    <cfRule type="cellIs" dxfId="5590" priority="687" operator="lessThan">
      <formula>85</formula>
    </cfRule>
  </conditionalFormatting>
  <conditionalFormatting sqref="J31:J35">
    <cfRule type="containsBlanks" dxfId="5589" priority="682">
      <formula>LEN(TRIM(J31))=0</formula>
    </cfRule>
    <cfRule type="cellIs" dxfId="5588" priority="683" operator="greaterThanOrEqual">
      <formula>85</formula>
    </cfRule>
    <cfRule type="cellIs" dxfId="5587" priority="684" operator="lessThan">
      <formula>85</formula>
    </cfRule>
  </conditionalFormatting>
  <conditionalFormatting sqref="K31:K35">
    <cfRule type="containsBlanks" dxfId="5586" priority="679">
      <formula>LEN(TRIM(K31))=0</formula>
    </cfRule>
    <cfRule type="cellIs" dxfId="5585" priority="680" operator="greaterThanOrEqual">
      <formula>85</formula>
    </cfRule>
    <cfRule type="cellIs" dxfId="5584" priority="681" operator="lessThan">
      <formula>85</formula>
    </cfRule>
  </conditionalFormatting>
  <conditionalFormatting sqref="L31:L35">
    <cfRule type="containsBlanks" dxfId="5583" priority="676">
      <formula>LEN(TRIM(L31))=0</formula>
    </cfRule>
    <cfRule type="cellIs" dxfId="5582" priority="677" operator="greaterThanOrEqual">
      <formula>85</formula>
    </cfRule>
    <cfRule type="cellIs" dxfId="5581" priority="678" operator="lessThan">
      <formula>85</formula>
    </cfRule>
  </conditionalFormatting>
  <conditionalFormatting sqref="M31:M35">
    <cfRule type="containsBlanks" dxfId="5580" priority="673">
      <formula>LEN(TRIM(M31))=0</formula>
    </cfRule>
    <cfRule type="cellIs" dxfId="5579" priority="674" operator="greaterThanOrEqual">
      <formula>85</formula>
    </cfRule>
    <cfRule type="cellIs" dxfId="5578" priority="675" operator="lessThan">
      <formula>85</formula>
    </cfRule>
  </conditionalFormatting>
  <conditionalFormatting sqref="N31:N35">
    <cfRule type="containsBlanks" dxfId="5577" priority="670">
      <formula>LEN(TRIM(N31))=0</formula>
    </cfRule>
    <cfRule type="cellIs" dxfId="5576" priority="671" operator="greaterThanOrEqual">
      <formula>85</formula>
    </cfRule>
    <cfRule type="cellIs" dxfId="5575" priority="672" operator="lessThan">
      <formula>85</formula>
    </cfRule>
  </conditionalFormatting>
  <conditionalFormatting sqref="O31:O35">
    <cfRule type="containsBlanks" dxfId="5574" priority="667">
      <formula>LEN(TRIM(O31))=0</formula>
    </cfRule>
    <cfRule type="cellIs" dxfId="5573" priority="668" operator="greaterThanOrEqual">
      <formula>85</formula>
    </cfRule>
    <cfRule type="cellIs" dxfId="5572" priority="669" operator="lessThan">
      <formula>85</formula>
    </cfRule>
  </conditionalFormatting>
  <conditionalFormatting sqref="P31:P35">
    <cfRule type="containsBlanks" dxfId="5571" priority="664">
      <formula>LEN(TRIM(P31))=0</formula>
    </cfRule>
    <cfRule type="cellIs" dxfId="5570" priority="665" operator="greaterThanOrEqual">
      <formula>85</formula>
    </cfRule>
    <cfRule type="cellIs" dxfId="5569" priority="666" operator="lessThan">
      <formula>85</formula>
    </cfRule>
  </conditionalFormatting>
  <conditionalFormatting sqref="Q31:Q35">
    <cfRule type="containsBlanks" dxfId="5568" priority="661">
      <formula>LEN(TRIM(Q31))=0</formula>
    </cfRule>
    <cfRule type="cellIs" dxfId="5567" priority="662" operator="greaterThanOrEqual">
      <formula>85</formula>
    </cfRule>
    <cfRule type="cellIs" dxfId="5566" priority="663" operator="lessThan">
      <formula>85</formula>
    </cfRule>
  </conditionalFormatting>
  <conditionalFormatting sqref="R31:R35">
    <cfRule type="containsBlanks" dxfId="5565" priority="658">
      <formula>LEN(TRIM(R31))=0</formula>
    </cfRule>
    <cfRule type="cellIs" dxfId="5564" priority="659" operator="greaterThanOrEqual">
      <formula>85</formula>
    </cfRule>
    <cfRule type="cellIs" dxfId="5563" priority="660" operator="lessThan">
      <formula>85</formula>
    </cfRule>
  </conditionalFormatting>
  <conditionalFormatting sqref="S31:S35">
    <cfRule type="containsBlanks" dxfId="5562" priority="655">
      <formula>LEN(TRIM(S31))=0</formula>
    </cfRule>
    <cfRule type="cellIs" dxfId="5561" priority="656" operator="greaterThanOrEqual">
      <formula>85</formula>
    </cfRule>
    <cfRule type="cellIs" dxfId="5560" priority="657" operator="lessThan">
      <formula>85</formula>
    </cfRule>
  </conditionalFormatting>
  <conditionalFormatting sqref="T31:T35">
    <cfRule type="containsBlanks" dxfId="5559" priority="652">
      <formula>LEN(TRIM(T31))=0</formula>
    </cfRule>
    <cfRule type="cellIs" dxfId="5558" priority="653" operator="greaterThanOrEqual">
      <formula>85</formula>
    </cfRule>
    <cfRule type="cellIs" dxfId="5557" priority="654" operator="lessThan">
      <formula>85</formula>
    </cfRule>
  </conditionalFormatting>
  <conditionalFormatting sqref="U31:U35">
    <cfRule type="containsBlanks" dxfId="5556" priority="649">
      <formula>LEN(TRIM(U31))=0</formula>
    </cfRule>
    <cfRule type="cellIs" dxfId="5555" priority="650" operator="greaterThanOrEqual">
      <formula>85</formula>
    </cfRule>
    <cfRule type="cellIs" dxfId="5554" priority="651" operator="lessThan">
      <formula>85</formula>
    </cfRule>
  </conditionalFormatting>
  <conditionalFormatting sqref="V31:V35">
    <cfRule type="containsBlanks" dxfId="5553" priority="646">
      <formula>LEN(TRIM(V31))=0</formula>
    </cfRule>
    <cfRule type="cellIs" dxfId="5552" priority="647" operator="greaterThanOrEqual">
      <formula>85</formula>
    </cfRule>
    <cfRule type="cellIs" dxfId="5551" priority="648" operator="lessThan">
      <formula>85</formula>
    </cfRule>
  </conditionalFormatting>
  <conditionalFormatting sqref="W31:W35">
    <cfRule type="containsBlanks" dxfId="5550" priority="643">
      <formula>LEN(TRIM(W31))=0</formula>
    </cfRule>
    <cfRule type="cellIs" dxfId="5549" priority="644" operator="greaterThanOrEqual">
      <formula>85</formula>
    </cfRule>
    <cfRule type="cellIs" dxfId="5548" priority="645" operator="lessThan">
      <formula>85</formula>
    </cfRule>
  </conditionalFormatting>
  <conditionalFormatting sqref="X31:X35">
    <cfRule type="containsBlanks" dxfId="5547" priority="640">
      <formula>LEN(TRIM(X31))=0</formula>
    </cfRule>
    <cfRule type="cellIs" dxfId="5546" priority="641" operator="greaterThanOrEqual">
      <formula>85</formula>
    </cfRule>
    <cfRule type="cellIs" dxfId="5545" priority="642" operator="lessThan">
      <formula>85</formula>
    </cfRule>
  </conditionalFormatting>
  <conditionalFormatting sqref="Y31:Y35">
    <cfRule type="containsBlanks" dxfId="5544" priority="637">
      <formula>LEN(TRIM(Y31))=0</formula>
    </cfRule>
    <cfRule type="cellIs" dxfId="5543" priority="638" operator="greaterThanOrEqual">
      <formula>85</formula>
    </cfRule>
    <cfRule type="cellIs" dxfId="5542" priority="639" operator="lessThan">
      <formula>85</formula>
    </cfRule>
  </conditionalFormatting>
  <conditionalFormatting sqref="Z31:Z35">
    <cfRule type="containsBlanks" dxfId="5541" priority="634">
      <formula>LEN(TRIM(Z31))=0</formula>
    </cfRule>
    <cfRule type="cellIs" dxfId="5540" priority="635" operator="greaterThanOrEqual">
      <formula>85</formula>
    </cfRule>
    <cfRule type="cellIs" dxfId="5539" priority="636" operator="lessThan">
      <formula>85</formula>
    </cfRule>
  </conditionalFormatting>
  <conditionalFormatting sqref="AA31:AA35">
    <cfRule type="containsBlanks" dxfId="5538" priority="631">
      <formula>LEN(TRIM(AA31))=0</formula>
    </cfRule>
    <cfRule type="cellIs" dxfId="5537" priority="632" operator="greaterThanOrEqual">
      <formula>85</formula>
    </cfRule>
    <cfRule type="cellIs" dxfId="5536" priority="633" operator="lessThan">
      <formula>85</formula>
    </cfRule>
  </conditionalFormatting>
  <conditionalFormatting sqref="AB31:AB35">
    <cfRule type="containsBlanks" dxfId="5535" priority="628">
      <formula>LEN(TRIM(AB31))=0</formula>
    </cfRule>
    <cfRule type="cellIs" dxfId="5534" priority="629" operator="greaterThanOrEqual">
      <formula>85</formula>
    </cfRule>
    <cfRule type="cellIs" dxfId="5533" priority="630" operator="lessThan">
      <formula>85</formula>
    </cfRule>
  </conditionalFormatting>
  <conditionalFormatting sqref="AC31:AC35">
    <cfRule type="containsBlanks" dxfId="5532" priority="625">
      <formula>LEN(TRIM(AC31))=0</formula>
    </cfRule>
    <cfRule type="cellIs" dxfId="5531" priority="626" operator="greaterThanOrEqual">
      <formula>85</formula>
    </cfRule>
    <cfRule type="cellIs" dxfId="5530" priority="627" operator="lessThan">
      <formula>85</formula>
    </cfRule>
  </conditionalFormatting>
  <conditionalFormatting sqref="AD31:AD35">
    <cfRule type="containsBlanks" dxfId="5529" priority="622">
      <formula>LEN(TRIM(AD31))=0</formula>
    </cfRule>
    <cfRule type="cellIs" dxfId="5528" priority="623" operator="greaterThanOrEqual">
      <formula>85</formula>
    </cfRule>
    <cfRule type="cellIs" dxfId="5527" priority="624" operator="lessThan">
      <formula>85</formula>
    </cfRule>
  </conditionalFormatting>
  <conditionalFormatting sqref="AE31:AE35">
    <cfRule type="containsBlanks" dxfId="5526" priority="619">
      <formula>LEN(TRIM(AE31))=0</formula>
    </cfRule>
    <cfRule type="cellIs" dxfId="5525" priority="620" operator="greaterThanOrEqual">
      <formula>85</formula>
    </cfRule>
    <cfRule type="cellIs" dxfId="5524" priority="621" operator="lessThan">
      <formula>85</formula>
    </cfRule>
  </conditionalFormatting>
  <conditionalFormatting sqref="AF31:AF35">
    <cfRule type="containsBlanks" dxfId="5523" priority="616">
      <formula>LEN(TRIM(AF31))=0</formula>
    </cfRule>
    <cfRule type="cellIs" dxfId="5522" priority="617" operator="greaterThanOrEqual">
      <formula>85</formula>
    </cfRule>
    <cfRule type="cellIs" dxfId="5521" priority="618" operator="lessThan">
      <formula>85</formula>
    </cfRule>
  </conditionalFormatting>
  <conditionalFormatting sqref="AG31:AG35">
    <cfRule type="containsBlanks" dxfId="5520" priority="613">
      <formula>LEN(TRIM(AG31))=0</formula>
    </cfRule>
    <cfRule type="cellIs" dxfId="5519" priority="614" operator="greaterThanOrEqual">
      <formula>85</formula>
    </cfRule>
    <cfRule type="cellIs" dxfId="5518" priority="615" operator="lessThan">
      <formula>85</formula>
    </cfRule>
  </conditionalFormatting>
  <conditionalFormatting sqref="AH31:AH35">
    <cfRule type="containsBlanks" dxfId="5517" priority="610">
      <formula>LEN(TRIM(AH31))=0</formula>
    </cfRule>
    <cfRule type="cellIs" dxfId="5516" priority="611" operator="greaterThanOrEqual">
      <formula>85</formula>
    </cfRule>
    <cfRule type="cellIs" dxfId="5515" priority="612" operator="lessThan">
      <formula>85</formula>
    </cfRule>
  </conditionalFormatting>
  <conditionalFormatting sqref="AI31:AI35">
    <cfRule type="containsBlanks" dxfId="5514" priority="607">
      <formula>LEN(TRIM(AI31))=0</formula>
    </cfRule>
    <cfRule type="cellIs" dxfId="5513" priority="608" operator="greaterThanOrEqual">
      <formula>85</formula>
    </cfRule>
    <cfRule type="cellIs" dxfId="5512" priority="609" operator="lessThan">
      <formula>85</formula>
    </cfRule>
  </conditionalFormatting>
  <conditionalFormatting sqref="AJ31:AJ35">
    <cfRule type="containsBlanks" dxfId="5511" priority="604">
      <formula>LEN(TRIM(AJ31))=0</formula>
    </cfRule>
    <cfRule type="cellIs" dxfId="5510" priority="605" operator="greaterThanOrEqual">
      <formula>85</formula>
    </cfRule>
    <cfRule type="cellIs" dxfId="5509" priority="606" operator="lessThan">
      <formula>85</formula>
    </cfRule>
  </conditionalFormatting>
  <conditionalFormatting sqref="AK31:AK35">
    <cfRule type="containsBlanks" dxfId="5508" priority="601">
      <formula>LEN(TRIM(AK31))=0</formula>
    </cfRule>
    <cfRule type="cellIs" dxfId="5507" priority="602" operator="greaterThanOrEqual">
      <formula>85</formula>
    </cfRule>
    <cfRule type="cellIs" dxfId="5506" priority="603" operator="lessThan">
      <formula>85</formula>
    </cfRule>
  </conditionalFormatting>
  <conditionalFormatting sqref="AL31:AL35">
    <cfRule type="containsBlanks" dxfId="5505" priority="598">
      <formula>LEN(TRIM(AL31))=0</formula>
    </cfRule>
    <cfRule type="cellIs" dxfId="5504" priority="599" operator="greaterThanOrEqual">
      <formula>85</formula>
    </cfRule>
    <cfRule type="cellIs" dxfId="5503" priority="600" operator="lessThan">
      <formula>85</formula>
    </cfRule>
  </conditionalFormatting>
  <conditionalFormatting sqref="AM31:AM35">
    <cfRule type="containsBlanks" dxfId="5502" priority="595">
      <formula>LEN(TRIM(AM31))=0</formula>
    </cfRule>
    <cfRule type="cellIs" dxfId="5501" priority="596" operator="greaterThanOrEqual">
      <formula>85</formula>
    </cfRule>
    <cfRule type="cellIs" dxfId="5500" priority="597" operator="lessThan">
      <formula>85</formula>
    </cfRule>
  </conditionalFormatting>
  <conditionalFormatting sqref="AN31:AN35">
    <cfRule type="containsBlanks" dxfId="5499" priority="592">
      <formula>LEN(TRIM(AN31))=0</formula>
    </cfRule>
    <cfRule type="cellIs" dxfId="5498" priority="593" operator="greaterThanOrEqual">
      <formula>85</formula>
    </cfRule>
    <cfRule type="cellIs" dxfId="5497" priority="594" operator="lessThan">
      <formula>85</formula>
    </cfRule>
  </conditionalFormatting>
  <conditionalFormatting sqref="AO31:AO35">
    <cfRule type="containsBlanks" dxfId="5496" priority="589">
      <formula>LEN(TRIM(AO31))=0</formula>
    </cfRule>
    <cfRule type="cellIs" dxfId="5495" priority="590" operator="greaterThanOrEqual">
      <formula>85</formula>
    </cfRule>
    <cfRule type="cellIs" dxfId="5494" priority="591" operator="lessThan">
      <formula>85</formula>
    </cfRule>
  </conditionalFormatting>
  <conditionalFormatting sqref="AP31:AP35">
    <cfRule type="containsBlanks" dxfId="5493" priority="586">
      <formula>LEN(TRIM(AP31))=0</formula>
    </cfRule>
    <cfRule type="cellIs" dxfId="5492" priority="587" operator="greaterThanOrEqual">
      <formula>85</formula>
    </cfRule>
    <cfRule type="cellIs" dxfId="5491" priority="588" operator="lessThan">
      <formula>85</formula>
    </cfRule>
  </conditionalFormatting>
  <conditionalFormatting sqref="AQ31:AQ35">
    <cfRule type="containsBlanks" dxfId="5490" priority="583">
      <formula>LEN(TRIM(AQ31))=0</formula>
    </cfRule>
    <cfRule type="cellIs" dxfId="5489" priority="584" operator="greaterThanOrEqual">
      <formula>85</formula>
    </cfRule>
    <cfRule type="cellIs" dxfId="5488" priority="585" operator="lessThan">
      <formula>85</formula>
    </cfRule>
  </conditionalFormatting>
  <conditionalFormatting sqref="B44:B48">
    <cfRule type="containsBlanks" dxfId="5487" priority="574">
      <formula>LEN(TRIM(B44))=0</formula>
    </cfRule>
    <cfRule type="cellIs" dxfId="5486" priority="575" operator="greaterThanOrEqual">
      <formula>85</formula>
    </cfRule>
    <cfRule type="cellIs" dxfId="5485" priority="576" operator="lessThan">
      <formula>85</formula>
    </cfRule>
  </conditionalFormatting>
  <conditionalFormatting sqref="C44:C48">
    <cfRule type="containsBlanks" dxfId="5484" priority="571">
      <formula>LEN(TRIM(C44))=0</formula>
    </cfRule>
    <cfRule type="cellIs" dxfId="5483" priority="572" operator="greaterThanOrEqual">
      <formula>85</formula>
    </cfRule>
    <cfRule type="cellIs" dxfId="5482" priority="573" operator="lessThan">
      <formula>85</formula>
    </cfRule>
  </conditionalFormatting>
  <conditionalFormatting sqref="D44:D48">
    <cfRule type="containsBlanks" dxfId="5481" priority="568">
      <formula>LEN(TRIM(D44))=0</formula>
    </cfRule>
    <cfRule type="cellIs" dxfId="5480" priority="569" operator="greaterThanOrEqual">
      <formula>85</formula>
    </cfRule>
    <cfRule type="cellIs" dxfId="5479" priority="570" operator="lessThan">
      <formula>85</formula>
    </cfRule>
  </conditionalFormatting>
  <conditionalFormatting sqref="E44:E48">
    <cfRule type="containsBlanks" dxfId="5478" priority="565">
      <formula>LEN(TRIM(E44))=0</formula>
    </cfRule>
    <cfRule type="cellIs" dxfId="5477" priority="566" operator="greaterThanOrEqual">
      <formula>85</formula>
    </cfRule>
    <cfRule type="cellIs" dxfId="5476" priority="567" operator="lessThan">
      <formula>85</formula>
    </cfRule>
  </conditionalFormatting>
  <conditionalFormatting sqref="F44:F48">
    <cfRule type="containsBlanks" dxfId="5475" priority="562">
      <formula>LEN(TRIM(F44))=0</formula>
    </cfRule>
    <cfRule type="cellIs" dxfId="5474" priority="563" operator="greaterThanOrEqual">
      <formula>85</formula>
    </cfRule>
    <cfRule type="cellIs" dxfId="5473" priority="564" operator="lessThan">
      <formula>85</formula>
    </cfRule>
  </conditionalFormatting>
  <conditionalFormatting sqref="G44:G48">
    <cfRule type="containsBlanks" dxfId="5472" priority="559">
      <formula>LEN(TRIM(G44))=0</formula>
    </cfRule>
    <cfRule type="cellIs" dxfId="5471" priority="560" operator="greaterThanOrEqual">
      <formula>85</formula>
    </cfRule>
    <cfRule type="cellIs" dxfId="5470" priority="561" operator="lessThan">
      <formula>85</formula>
    </cfRule>
  </conditionalFormatting>
  <conditionalFormatting sqref="H44:H48">
    <cfRule type="containsBlanks" dxfId="5469" priority="556">
      <formula>LEN(TRIM(H44))=0</formula>
    </cfRule>
    <cfRule type="cellIs" dxfId="5468" priority="557" operator="greaterThanOrEqual">
      <formula>85</formula>
    </cfRule>
    <cfRule type="cellIs" dxfId="5467" priority="558" operator="lessThan">
      <formula>85</formula>
    </cfRule>
  </conditionalFormatting>
  <conditionalFormatting sqref="I44:I48">
    <cfRule type="containsBlanks" dxfId="5466" priority="553">
      <formula>LEN(TRIM(I44))=0</formula>
    </cfRule>
    <cfRule type="cellIs" dxfId="5465" priority="554" operator="greaterThanOrEqual">
      <formula>85</formula>
    </cfRule>
    <cfRule type="cellIs" dxfId="5464" priority="555" operator="lessThan">
      <formula>85</formula>
    </cfRule>
  </conditionalFormatting>
  <conditionalFormatting sqref="J44:J48">
    <cfRule type="containsBlanks" dxfId="5463" priority="550">
      <formula>LEN(TRIM(J44))=0</formula>
    </cfRule>
    <cfRule type="cellIs" dxfId="5462" priority="551" operator="greaterThanOrEqual">
      <formula>85</formula>
    </cfRule>
    <cfRule type="cellIs" dxfId="5461" priority="552" operator="lessThan">
      <formula>85</formula>
    </cfRule>
  </conditionalFormatting>
  <conditionalFormatting sqref="K44:K48">
    <cfRule type="containsBlanks" dxfId="5460" priority="547">
      <formula>LEN(TRIM(K44))=0</formula>
    </cfRule>
    <cfRule type="cellIs" dxfId="5459" priority="548" operator="greaterThanOrEqual">
      <formula>85</formula>
    </cfRule>
    <cfRule type="cellIs" dxfId="5458" priority="549" operator="lessThan">
      <formula>85</formula>
    </cfRule>
  </conditionalFormatting>
  <conditionalFormatting sqref="L44:L48">
    <cfRule type="containsBlanks" dxfId="5457" priority="544">
      <formula>LEN(TRIM(L44))=0</formula>
    </cfRule>
    <cfRule type="cellIs" dxfId="5456" priority="545" operator="greaterThanOrEqual">
      <formula>85</formula>
    </cfRule>
    <cfRule type="cellIs" dxfId="5455" priority="546" operator="lessThan">
      <formula>85</formula>
    </cfRule>
  </conditionalFormatting>
  <conditionalFormatting sqref="M44:M48">
    <cfRule type="containsBlanks" dxfId="5454" priority="541">
      <formula>LEN(TRIM(M44))=0</formula>
    </cfRule>
    <cfRule type="cellIs" dxfId="5453" priority="542" operator="greaterThanOrEqual">
      <formula>85</formula>
    </cfRule>
    <cfRule type="cellIs" dxfId="5452" priority="543" operator="lessThan">
      <formula>85</formula>
    </cfRule>
  </conditionalFormatting>
  <conditionalFormatting sqref="N44:N48">
    <cfRule type="containsBlanks" dxfId="5451" priority="538">
      <formula>LEN(TRIM(N44))=0</formula>
    </cfRule>
    <cfRule type="cellIs" dxfId="5450" priority="539" operator="greaterThanOrEqual">
      <formula>85</formula>
    </cfRule>
    <cfRule type="cellIs" dxfId="5449" priority="540" operator="lessThan">
      <formula>85</formula>
    </cfRule>
  </conditionalFormatting>
  <conditionalFormatting sqref="O44:O48">
    <cfRule type="containsBlanks" dxfId="5448" priority="535">
      <formula>LEN(TRIM(O44))=0</formula>
    </cfRule>
    <cfRule type="cellIs" dxfId="5447" priority="536" operator="greaterThanOrEqual">
      <formula>85</formula>
    </cfRule>
    <cfRule type="cellIs" dxfId="5446" priority="537" operator="lessThan">
      <formula>85</formula>
    </cfRule>
  </conditionalFormatting>
  <conditionalFormatting sqref="P44:P48">
    <cfRule type="containsBlanks" dxfId="5445" priority="532">
      <formula>LEN(TRIM(P44))=0</formula>
    </cfRule>
    <cfRule type="cellIs" dxfId="5444" priority="533" operator="greaterThanOrEqual">
      <formula>85</formula>
    </cfRule>
    <cfRule type="cellIs" dxfId="5443" priority="534" operator="lessThan">
      <formula>85</formula>
    </cfRule>
  </conditionalFormatting>
  <conditionalFormatting sqref="Q44:Q48">
    <cfRule type="containsBlanks" dxfId="5442" priority="529">
      <formula>LEN(TRIM(Q44))=0</formula>
    </cfRule>
    <cfRule type="cellIs" dxfId="5441" priority="530" operator="greaterThanOrEqual">
      <formula>85</formula>
    </cfRule>
    <cfRule type="cellIs" dxfId="5440" priority="531" operator="lessThan">
      <formula>85</formula>
    </cfRule>
  </conditionalFormatting>
  <conditionalFormatting sqref="R44:R48">
    <cfRule type="containsBlanks" dxfId="5439" priority="526">
      <formula>LEN(TRIM(R44))=0</formula>
    </cfRule>
    <cfRule type="cellIs" dxfId="5438" priority="527" operator="greaterThanOrEqual">
      <formula>85</formula>
    </cfRule>
    <cfRule type="cellIs" dxfId="5437" priority="528" operator="lessThan">
      <formula>85</formula>
    </cfRule>
  </conditionalFormatting>
  <conditionalFormatting sqref="S44:S48">
    <cfRule type="containsBlanks" dxfId="5436" priority="523">
      <formula>LEN(TRIM(S44))=0</formula>
    </cfRule>
    <cfRule type="cellIs" dxfId="5435" priority="524" operator="greaterThanOrEqual">
      <formula>85</formula>
    </cfRule>
    <cfRule type="cellIs" dxfId="5434" priority="525" operator="lessThan">
      <formula>85</formula>
    </cfRule>
  </conditionalFormatting>
  <conditionalFormatting sqref="T44:T48">
    <cfRule type="containsBlanks" dxfId="5433" priority="520">
      <formula>LEN(TRIM(T44))=0</formula>
    </cfRule>
    <cfRule type="cellIs" dxfId="5432" priority="521" operator="greaterThanOrEqual">
      <formula>85</formula>
    </cfRule>
    <cfRule type="cellIs" dxfId="5431" priority="522" operator="lessThan">
      <formula>85</formula>
    </cfRule>
  </conditionalFormatting>
  <conditionalFormatting sqref="U44:U48">
    <cfRule type="containsBlanks" dxfId="5430" priority="517">
      <formula>LEN(TRIM(U44))=0</formula>
    </cfRule>
    <cfRule type="cellIs" dxfId="5429" priority="518" operator="greaterThanOrEqual">
      <formula>85</formula>
    </cfRule>
    <cfRule type="cellIs" dxfId="5428" priority="519" operator="lessThan">
      <formula>85</formula>
    </cfRule>
  </conditionalFormatting>
  <conditionalFormatting sqref="V44:V48">
    <cfRule type="containsBlanks" dxfId="5427" priority="514">
      <formula>LEN(TRIM(V44))=0</formula>
    </cfRule>
    <cfRule type="cellIs" dxfId="5426" priority="515" operator="greaterThanOrEqual">
      <formula>85</formula>
    </cfRule>
    <cfRule type="cellIs" dxfId="5425" priority="516" operator="lessThan">
      <formula>85</formula>
    </cfRule>
  </conditionalFormatting>
  <conditionalFormatting sqref="W44:W48">
    <cfRule type="containsBlanks" dxfId="5424" priority="511">
      <formula>LEN(TRIM(W44))=0</formula>
    </cfRule>
    <cfRule type="cellIs" dxfId="5423" priority="512" operator="greaterThanOrEqual">
      <formula>85</formula>
    </cfRule>
    <cfRule type="cellIs" dxfId="5422" priority="513" operator="lessThan">
      <formula>85</formula>
    </cfRule>
  </conditionalFormatting>
  <conditionalFormatting sqref="X44:X48">
    <cfRule type="containsBlanks" dxfId="5421" priority="508">
      <formula>LEN(TRIM(X44))=0</formula>
    </cfRule>
    <cfRule type="cellIs" dxfId="5420" priority="509" operator="greaterThanOrEqual">
      <formula>85</formula>
    </cfRule>
    <cfRule type="cellIs" dxfId="5419" priority="510" operator="lessThan">
      <formula>85</formula>
    </cfRule>
  </conditionalFormatting>
  <conditionalFormatting sqref="Y44:Y48">
    <cfRule type="containsBlanks" dxfId="5418" priority="505">
      <formula>LEN(TRIM(Y44))=0</formula>
    </cfRule>
    <cfRule type="cellIs" dxfId="5417" priority="506" operator="greaterThanOrEqual">
      <formula>85</formula>
    </cfRule>
    <cfRule type="cellIs" dxfId="5416" priority="507" operator="lessThan">
      <formula>85</formula>
    </cfRule>
  </conditionalFormatting>
  <conditionalFormatting sqref="Z44:Z48">
    <cfRule type="containsBlanks" dxfId="5415" priority="502">
      <formula>LEN(TRIM(Z44))=0</formula>
    </cfRule>
    <cfRule type="cellIs" dxfId="5414" priority="503" operator="greaterThanOrEqual">
      <formula>85</formula>
    </cfRule>
    <cfRule type="cellIs" dxfId="5413" priority="504" operator="lessThan">
      <formula>85</formula>
    </cfRule>
  </conditionalFormatting>
  <conditionalFormatting sqref="AA44:AA48">
    <cfRule type="containsBlanks" dxfId="5412" priority="499">
      <formula>LEN(TRIM(AA44))=0</formula>
    </cfRule>
    <cfRule type="cellIs" dxfId="5411" priority="500" operator="greaterThanOrEqual">
      <formula>85</formula>
    </cfRule>
    <cfRule type="cellIs" dxfId="5410" priority="501" operator="lessThan">
      <formula>85</formula>
    </cfRule>
  </conditionalFormatting>
  <conditionalFormatting sqref="AB44:AB48">
    <cfRule type="containsBlanks" dxfId="5409" priority="496">
      <formula>LEN(TRIM(AB44))=0</formula>
    </cfRule>
    <cfRule type="cellIs" dxfId="5408" priority="497" operator="greaterThanOrEqual">
      <formula>85</formula>
    </cfRule>
    <cfRule type="cellIs" dxfId="5407" priority="498" operator="lessThan">
      <formula>85</formula>
    </cfRule>
  </conditionalFormatting>
  <conditionalFormatting sqref="AC44:AC48">
    <cfRule type="containsBlanks" dxfId="5406" priority="493">
      <formula>LEN(TRIM(AC44))=0</formula>
    </cfRule>
    <cfRule type="cellIs" dxfId="5405" priority="494" operator="greaterThanOrEqual">
      <formula>85</formula>
    </cfRule>
    <cfRule type="cellIs" dxfId="5404" priority="495" operator="lessThan">
      <formula>85</formula>
    </cfRule>
  </conditionalFormatting>
  <conditionalFormatting sqref="AD44:AD48">
    <cfRule type="containsBlanks" dxfId="5403" priority="490">
      <formula>LEN(TRIM(AD44))=0</formula>
    </cfRule>
    <cfRule type="cellIs" dxfId="5402" priority="491" operator="greaterThanOrEqual">
      <formula>85</formula>
    </cfRule>
    <cfRule type="cellIs" dxfId="5401" priority="492" operator="lessThan">
      <formula>85</formula>
    </cfRule>
  </conditionalFormatting>
  <conditionalFormatting sqref="AE44:AE48">
    <cfRule type="containsBlanks" dxfId="5400" priority="487">
      <formula>LEN(TRIM(AE44))=0</formula>
    </cfRule>
    <cfRule type="cellIs" dxfId="5399" priority="488" operator="greaterThanOrEqual">
      <formula>85</formula>
    </cfRule>
    <cfRule type="cellIs" dxfId="5398" priority="489" operator="lessThan">
      <formula>85</formula>
    </cfRule>
  </conditionalFormatting>
  <conditionalFormatting sqref="AF44:AF48">
    <cfRule type="containsBlanks" dxfId="5397" priority="484">
      <formula>LEN(TRIM(AF44))=0</formula>
    </cfRule>
    <cfRule type="cellIs" dxfId="5396" priority="485" operator="greaterThanOrEqual">
      <formula>85</formula>
    </cfRule>
    <cfRule type="cellIs" dxfId="5395" priority="486" operator="lessThan">
      <formula>85</formula>
    </cfRule>
  </conditionalFormatting>
  <conditionalFormatting sqref="AG44:AG48">
    <cfRule type="containsBlanks" dxfId="5394" priority="481">
      <formula>LEN(TRIM(AG44))=0</formula>
    </cfRule>
    <cfRule type="cellIs" dxfId="5393" priority="482" operator="greaterThanOrEqual">
      <formula>85</formula>
    </cfRule>
    <cfRule type="cellIs" dxfId="5392" priority="483" operator="lessThan">
      <formula>85</formula>
    </cfRule>
  </conditionalFormatting>
  <conditionalFormatting sqref="AH44:AH48">
    <cfRule type="containsBlanks" dxfId="5391" priority="478">
      <formula>LEN(TRIM(AH44))=0</formula>
    </cfRule>
    <cfRule type="cellIs" dxfId="5390" priority="479" operator="greaterThanOrEqual">
      <formula>85</formula>
    </cfRule>
    <cfRule type="cellIs" dxfId="5389" priority="480" operator="lessThan">
      <formula>85</formula>
    </cfRule>
  </conditionalFormatting>
  <conditionalFormatting sqref="AI44:AI48">
    <cfRule type="containsBlanks" dxfId="5388" priority="475">
      <formula>LEN(TRIM(AI44))=0</formula>
    </cfRule>
    <cfRule type="cellIs" dxfId="5387" priority="476" operator="greaterThanOrEqual">
      <formula>85</formula>
    </cfRule>
    <cfRule type="cellIs" dxfId="5386" priority="477" operator="lessThan">
      <formula>85</formula>
    </cfRule>
  </conditionalFormatting>
  <conditionalFormatting sqref="AJ44:AJ48">
    <cfRule type="containsBlanks" dxfId="5385" priority="472">
      <formula>LEN(TRIM(AJ44))=0</formula>
    </cfRule>
    <cfRule type="cellIs" dxfId="5384" priority="473" operator="greaterThanOrEqual">
      <formula>85</formula>
    </cfRule>
    <cfRule type="cellIs" dxfId="5383" priority="474" operator="lessThan">
      <formula>85</formula>
    </cfRule>
  </conditionalFormatting>
  <conditionalFormatting sqref="AK44:AK48">
    <cfRule type="containsBlanks" dxfId="5382" priority="469">
      <formula>LEN(TRIM(AK44))=0</formula>
    </cfRule>
    <cfRule type="cellIs" dxfId="5381" priority="470" operator="greaterThanOrEqual">
      <formula>85</formula>
    </cfRule>
    <cfRule type="cellIs" dxfId="5380" priority="471" operator="lessThan">
      <formula>85</formula>
    </cfRule>
  </conditionalFormatting>
  <conditionalFormatting sqref="AL44:AL48">
    <cfRule type="containsBlanks" dxfId="5379" priority="466">
      <formula>LEN(TRIM(AL44))=0</formula>
    </cfRule>
    <cfRule type="cellIs" dxfId="5378" priority="467" operator="greaterThanOrEqual">
      <formula>85</formula>
    </cfRule>
    <cfRule type="cellIs" dxfId="5377" priority="468" operator="lessThan">
      <formula>85</formula>
    </cfRule>
  </conditionalFormatting>
  <conditionalFormatting sqref="AM44:AM48">
    <cfRule type="containsBlanks" dxfId="5376" priority="463">
      <formula>LEN(TRIM(AM44))=0</formula>
    </cfRule>
    <cfRule type="cellIs" dxfId="5375" priority="464" operator="greaterThanOrEqual">
      <formula>85</formula>
    </cfRule>
    <cfRule type="cellIs" dxfId="5374" priority="465" operator="lessThan">
      <formula>85</formula>
    </cfRule>
  </conditionalFormatting>
  <conditionalFormatting sqref="AN44:AN48">
    <cfRule type="containsBlanks" dxfId="5373" priority="460">
      <formula>LEN(TRIM(AN44))=0</formula>
    </cfRule>
    <cfRule type="cellIs" dxfId="5372" priority="461" operator="greaterThanOrEqual">
      <formula>85</formula>
    </cfRule>
    <cfRule type="cellIs" dxfId="5371" priority="462" operator="lessThan">
      <formula>85</formula>
    </cfRule>
  </conditionalFormatting>
  <conditionalFormatting sqref="AO44:AO48">
    <cfRule type="containsBlanks" dxfId="5370" priority="457">
      <formula>LEN(TRIM(AO44))=0</formula>
    </cfRule>
    <cfRule type="cellIs" dxfId="5369" priority="458" operator="greaterThanOrEqual">
      <formula>85</formula>
    </cfRule>
    <cfRule type="cellIs" dxfId="5368" priority="459" operator="lessThan">
      <formula>85</formula>
    </cfRule>
  </conditionalFormatting>
  <conditionalFormatting sqref="AP44:AP48">
    <cfRule type="containsBlanks" dxfId="5367" priority="454">
      <formula>LEN(TRIM(AP44))=0</formula>
    </cfRule>
    <cfRule type="cellIs" dxfId="5366" priority="455" operator="greaterThanOrEqual">
      <formula>85</formula>
    </cfRule>
    <cfRule type="cellIs" dxfId="5365" priority="456" operator="lessThan">
      <formula>85</formula>
    </cfRule>
  </conditionalFormatting>
  <conditionalFormatting sqref="AQ44:AQ48">
    <cfRule type="containsBlanks" dxfId="5364" priority="451">
      <formula>LEN(TRIM(AQ44))=0</formula>
    </cfRule>
    <cfRule type="cellIs" dxfId="5363" priority="452" operator="greaterThanOrEqual">
      <formula>85</formula>
    </cfRule>
    <cfRule type="cellIs" dxfId="5362" priority="453" operator="lessThan">
      <formula>85</formula>
    </cfRule>
  </conditionalFormatting>
  <conditionalFormatting sqref="B57:B61">
    <cfRule type="containsBlanks" dxfId="5361" priority="442">
      <formula>LEN(TRIM(B57))=0</formula>
    </cfRule>
    <cfRule type="cellIs" dxfId="5360" priority="443" operator="greaterThanOrEqual">
      <formula>85</formula>
    </cfRule>
    <cfRule type="cellIs" dxfId="5359" priority="444" operator="lessThan">
      <formula>85</formula>
    </cfRule>
  </conditionalFormatting>
  <conditionalFormatting sqref="C57:C61">
    <cfRule type="containsBlanks" dxfId="5358" priority="439">
      <formula>LEN(TRIM(C57))=0</formula>
    </cfRule>
    <cfRule type="cellIs" dxfId="5357" priority="440" operator="greaterThanOrEqual">
      <formula>85</formula>
    </cfRule>
    <cfRule type="cellIs" dxfId="5356" priority="441" operator="lessThan">
      <formula>85</formula>
    </cfRule>
  </conditionalFormatting>
  <conditionalFormatting sqref="D57:D61">
    <cfRule type="containsBlanks" dxfId="5355" priority="436">
      <formula>LEN(TRIM(D57))=0</formula>
    </cfRule>
    <cfRule type="cellIs" dxfId="5354" priority="437" operator="greaterThanOrEqual">
      <formula>85</formula>
    </cfRule>
    <cfRule type="cellIs" dxfId="5353" priority="438" operator="lessThan">
      <formula>85</formula>
    </cfRule>
  </conditionalFormatting>
  <conditionalFormatting sqref="E57:E61">
    <cfRule type="containsBlanks" dxfId="5352" priority="433">
      <formula>LEN(TRIM(E57))=0</formula>
    </cfRule>
    <cfRule type="cellIs" dxfId="5351" priority="434" operator="greaterThanOrEqual">
      <formula>85</formula>
    </cfRule>
    <cfRule type="cellIs" dxfId="5350" priority="435" operator="lessThan">
      <formula>85</formula>
    </cfRule>
  </conditionalFormatting>
  <conditionalFormatting sqref="F57:F61">
    <cfRule type="containsBlanks" dxfId="5349" priority="430">
      <formula>LEN(TRIM(F57))=0</formula>
    </cfRule>
    <cfRule type="cellIs" dxfId="5348" priority="431" operator="greaterThanOrEqual">
      <formula>85</formula>
    </cfRule>
    <cfRule type="cellIs" dxfId="5347" priority="432" operator="lessThan">
      <formula>85</formula>
    </cfRule>
  </conditionalFormatting>
  <conditionalFormatting sqref="G57:G61">
    <cfRule type="containsBlanks" dxfId="5346" priority="427">
      <formula>LEN(TRIM(G57))=0</formula>
    </cfRule>
    <cfRule type="cellIs" dxfId="5345" priority="428" operator="greaterThanOrEqual">
      <formula>85</formula>
    </cfRule>
    <cfRule type="cellIs" dxfId="5344" priority="429" operator="lessThan">
      <formula>85</formula>
    </cfRule>
  </conditionalFormatting>
  <conditionalFormatting sqref="H57:H61">
    <cfRule type="containsBlanks" dxfId="5343" priority="424">
      <formula>LEN(TRIM(H57))=0</formula>
    </cfRule>
    <cfRule type="cellIs" dxfId="5342" priority="425" operator="greaterThanOrEqual">
      <formula>85</formula>
    </cfRule>
    <cfRule type="cellIs" dxfId="5341" priority="426" operator="lessThan">
      <formula>85</formula>
    </cfRule>
  </conditionalFormatting>
  <conditionalFormatting sqref="I57:I61">
    <cfRule type="containsBlanks" dxfId="5340" priority="421">
      <formula>LEN(TRIM(I57))=0</formula>
    </cfRule>
    <cfRule type="cellIs" dxfId="5339" priority="422" operator="greaterThanOrEqual">
      <formula>85</formula>
    </cfRule>
    <cfRule type="cellIs" dxfId="5338" priority="423" operator="lessThan">
      <formula>85</formula>
    </cfRule>
  </conditionalFormatting>
  <conditionalFormatting sqref="J57:J61">
    <cfRule type="containsBlanks" dxfId="5337" priority="418">
      <formula>LEN(TRIM(J57))=0</formula>
    </cfRule>
    <cfRule type="cellIs" dxfId="5336" priority="419" operator="greaterThanOrEqual">
      <formula>85</formula>
    </cfRule>
    <cfRule type="cellIs" dxfId="5335" priority="420" operator="lessThan">
      <formula>85</formula>
    </cfRule>
  </conditionalFormatting>
  <conditionalFormatting sqref="K57:K61">
    <cfRule type="containsBlanks" dxfId="5334" priority="415">
      <formula>LEN(TRIM(K57))=0</formula>
    </cfRule>
    <cfRule type="cellIs" dxfId="5333" priority="416" operator="greaterThanOrEqual">
      <formula>85</formula>
    </cfRule>
    <cfRule type="cellIs" dxfId="5332" priority="417" operator="lessThan">
      <formula>85</formula>
    </cfRule>
  </conditionalFormatting>
  <conditionalFormatting sqref="L57:L61">
    <cfRule type="containsBlanks" dxfId="5331" priority="412">
      <formula>LEN(TRIM(L57))=0</formula>
    </cfRule>
    <cfRule type="cellIs" dxfId="5330" priority="413" operator="greaterThanOrEqual">
      <formula>85</formula>
    </cfRule>
    <cfRule type="cellIs" dxfId="5329" priority="414" operator="lessThan">
      <formula>85</formula>
    </cfRule>
  </conditionalFormatting>
  <conditionalFormatting sqref="M57:M61">
    <cfRule type="containsBlanks" dxfId="5328" priority="409">
      <formula>LEN(TRIM(M57))=0</formula>
    </cfRule>
    <cfRule type="cellIs" dxfId="5327" priority="410" operator="greaterThanOrEqual">
      <formula>85</formula>
    </cfRule>
    <cfRule type="cellIs" dxfId="5326" priority="411" operator="lessThan">
      <formula>85</formula>
    </cfRule>
  </conditionalFormatting>
  <conditionalFormatting sqref="N57:N61">
    <cfRule type="containsBlanks" dxfId="5325" priority="406">
      <formula>LEN(TRIM(N57))=0</formula>
    </cfRule>
    <cfRule type="cellIs" dxfId="5324" priority="407" operator="greaterThanOrEqual">
      <formula>85</formula>
    </cfRule>
    <cfRule type="cellIs" dxfId="5323" priority="408" operator="lessThan">
      <formula>85</formula>
    </cfRule>
  </conditionalFormatting>
  <conditionalFormatting sqref="O57:O61">
    <cfRule type="containsBlanks" dxfId="5322" priority="403">
      <formula>LEN(TRIM(O57))=0</formula>
    </cfRule>
    <cfRule type="cellIs" dxfId="5321" priority="404" operator="greaterThanOrEqual">
      <formula>85</formula>
    </cfRule>
    <cfRule type="cellIs" dxfId="5320" priority="405" operator="lessThan">
      <formula>85</formula>
    </cfRule>
  </conditionalFormatting>
  <conditionalFormatting sqref="P57:P61">
    <cfRule type="containsBlanks" dxfId="5319" priority="400">
      <formula>LEN(TRIM(P57))=0</formula>
    </cfRule>
    <cfRule type="cellIs" dxfId="5318" priority="401" operator="greaterThanOrEqual">
      <formula>85</formula>
    </cfRule>
    <cfRule type="cellIs" dxfId="5317" priority="402" operator="lessThan">
      <formula>85</formula>
    </cfRule>
  </conditionalFormatting>
  <conditionalFormatting sqref="Q57:Q61">
    <cfRule type="containsBlanks" dxfId="5316" priority="397">
      <formula>LEN(TRIM(Q57))=0</formula>
    </cfRule>
    <cfRule type="cellIs" dxfId="5315" priority="398" operator="greaterThanOrEqual">
      <formula>85</formula>
    </cfRule>
    <cfRule type="cellIs" dxfId="5314" priority="399" operator="lessThan">
      <formula>85</formula>
    </cfRule>
  </conditionalFormatting>
  <conditionalFormatting sqref="R57:R61">
    <cfRule type="containsBlanks" dxfId="5313" priority="394">
      <formula>LEN(TRIM(R57))=0</formula>
    </cfRule>
    <cfRule type="cellIs" dxfId="5312" priority="395" operator="greaterThanOrEqual">
      <formula>85</formula>
    </cfRule>
    <cfRule type="cellIs" dxfId="5311" priority="396" operator="lessThan">
      <formula>85</formula>
    </cfRule>
  </conditionalFormatting>
  <conditionalFormatting sqref="S57:S61">
    <cfRule type="containsBlanks" dxfId="5310" priority="391">
      <formula>LEN(TRIM(S57))=0</formula>
    </cfRule>
    <cfRule type="cellIs" dxfId="5309" priority="392" operator="greaterThanOrEqual">
      <formula>85</formula>
    </cfRule>
    <cfRule type="cellIs" dxfId="5308" priority="393" operator="lessThan">
      <formula>85</formula>
    </cfRule>
  </conditionalFormatting>
  <conditionalFormatting sqref="T57:T61">
    <cfRule type="containsBlanks" dxfId="5307" priority="388">
      <formula>LEN(TRIM(T57))=0</formula>
    </cfRule>
    <cfRule type="cellIs" dxfId="5306" priority="389" operator="greaterThanOrEqual">
      <formula>85</formula>
    </cfRule>
    <cfRule type="cellIs" dxfId="5305" priority="390" operator="lessThan">
      <formula>85</formula>
    </cfRule>
  </conditionalFormatting>
  <conditionalFormatting sqref="U57:U61">
    <cfRule type="containsBlanks" dxfId="5304" priority="385">
      <formula>LEN(TRIM(U57))=0</formula>
    </cfRule>
    <cfRule type="cellIs" dxfId="5303" priority="386" operator="greaterThanOrEqual">
      <formula>85</formula>
    </cfRule>
    <cfRule type="cellIs" dxfId="5302" priority="387" operator="lessThan">
      <formula>85</formula>
    </cfRule>
  </conditionalFormatting>
  <conditionalFormatting sqref="V57:V61">
    <cfRule type="containsBlanks" dxfId="5301" priority="382">
      <formula>LEN(TRIM(V57))=0</formula>
    </cfRule>
    <cfRule type="cellIs" dxfId="5300" priority="383" operator="greaterThanOrEqual">
      <formula>85</formula>
    </cfRule>
    <cfRule type="cellIs" dxfId="5299" priority="384" operator="lessThan">
      <formula>85</formula>
    </cfRule>
  </conditionalFormatting>
  <conditionalFormatting sqref="W57:W61">
    <cfRule type="containsBlanks" dxfId="5298" priority="379">
      <formula>LEN(TRIM(W57))=0</formula>
    </cfRule>
    <cfRule type="cellIs" dxfId="5297" priority="380" operator="greaterThanOrEqual">
      <formula>85</formula>
    </cfRule>
    <cfRule type="cellIs" dxfId="5296" priority="381" operator="lessThan">
      <formula>85</formula>
    </cfRule>
  </conditionalFormatting>
  <conditionalFormatting sqref="X57:X61">
    <cfRule type="containsBlanks" dxfId="5295" priority="376">
      <formula>LEN(TRIM(X57))=0</formula>
    </cfRule>
    <cfRule type="cellIs" dxfId="5294" priority="377" operator="greaterThanOrEqual">
      <formula>85</formula>
    </cfRule>
    <cfRule type="cellIs" dxfId="5293" priority="378" operator="lessThan">
      <formula>85</formula>
    </cfRule>
  </conditionalFormatting>
  <conditionalFormatting sqref="Y57:Y61">
    <cfRule type="containsBlanks" dxfId="5292" priority="373">
      <formula>LEN(TRIM(Y57))=0</formula>
    </cfRule>
    <cfRule type="cellIs" dxfId="5291" priority="374" operator="greaterThanOrEqual">
      <formula>85</formula>
    </cfRule>
    <cfRule type="cellIs" dxfId="5290" priority="375" operator="lessThan">
      <formula>85</formula>
    </cfRule>
  </conditionalFormatting>
  <conditionalFormatting sqref="Z57:Z61">
    <cfRule type="containsBlanks" dxfId="5289" priority="370">
      <formula>LEN(TRIM(Z57))=0</formula>
    </cfRule>
    <cfRule type="cellIs" dxfId="5288" priority="371" operator="greaterThanOrEqual">
      <formula>85</formula>
    </cfRule>
    <cfRule type="cellIs" dxfId="5287" priority="372" operator="lessThan">
      <formula>85</formula>
    </cfRule>
  </conditionalFormatting>
  <conditionalFormatting sqref="AA57:AA61">
    <cfRule type="containsBlanks" dxfId="5286" priority="367">
      <formula>LEN(TRIM(AA57))=0</formula>
    </cfRule>
    <cfRule type="cellIs" dxfId="5285" priority="368" operator="greaterThanOrEqual">
      <formula>85</formula>
    </cfRule>
    <cfRule type="cellIs" dxfId="5284" priority="369" operator="lessThan">
      <formula>85</formula>
    </cfRule>
  </conditionalFormatting>
  <conditionalFormatting sqref="AB57:AB61">
    <cfRule type="containsBlanks" dxfId="5283" priority="364">
      <formula>LEN(TRIM(AB57))=0</formula>
    </cfRule>
    <cfRule type="cellIs" dxfId="5282" priority="365" operator="greaterThanOrEqual">
      <formula>85</formula>
    </cfRule>
    <cfRule type="cellIs" dxfId="5281" priority="366" operator="lessThan">
      <formula>85</formula>
    </cfRule>
  </conditionalFormatting>
  <conditionalFormatting sqref="AC57:AC61">
    <cfRule type="containsBlanks" dxfId="5280" priority="361">
      <formula>LEN(TRIM(AC57))=0</formula>
    </cfRule>
    <cfRule type="cellIs" dxfId="5279" priority="362" operator="greaterThanOrEqual">
      <formula>85</formula>
    </cfRule>
    <cfRule type="cellIs" dxfId="5278" priority="363" operator="lessThan">
      <formula>85</formula>
    </cfRule>
  </conditionalFormatting>
  <conditionalFormatting sqref="AD57:AD61">
    <cfRule type="containsBlanks" dxfId="5277" priority="358">
      <formula>LEN(TRIM(AD57))=0</formula>
    </cfRule>
    <cfRule type="cellIs" dxfId="5276" priority="359" operator="greaterThanOrEqual">
      <formula>85</formula>
    </cfRule>
    <cfRule type="cellIs" dxfId="5275" priority="360" operator="lessThan">
      <formula>85</formula>
    </cfRule>
  </conditionalFormatting>
  <conditionalFormatting sqref="AE57:AE61">
    <cfRule type="containsBlanks" dxfId="5274" priority="355">
      <formula>LEN(TRIM(AE57))=0</formula>
    </cfRule>
    <cfRule type="cellIs" dxfId="5273" priority="356" operator="greaterThanOrEqual">
      <formula>85</formula>
    </cfRule>
    <cfRule type="cellIs" dxfId="5272" priority="357" operator="lessThan">
      <formula>85</formula>
    </cfRule>
  </conditionalFormatting>
  <conditionalFormatting sqref="AF57:AF61">
    <cfRule type="containsBlanks" dxfId="5271" priority="352">
      <formula>LEN(TRIM(AF57))=0</formula>
    </cfRule>
    <cfRule type="cellIs" dxfId="5270" priority="353" operator="greaterThanOrEqual">
      <formula>85</formula>
    </cfRule>
    <cfRule type="cellIs" dxfId="5269" priority="354" operator="lessThan">
      <formula>85</formula>
    </cfRule>
  </conditionalFormatting>
  <conditionalFormatting sqref="AG57:AG61">
    <cfRule type="containsBlanks" dxfId="5268" priority="349">
      <formula>LEN(TRIM(AG57))=0</formula>
    </cfRule>
    <cfRule type="cellIs" dxfId="5267" priority="350" operator="greaterThanOrEqual">
      <formula>85</formula>
    </cfRule>
    <cfRule type="cellIs" dxfId="5266" priority="351" operator="lessThan">
      <formula>85</formula>
    </cfRule>
  </conditionalFormatting>
  <conditionalFormatting sqref="AH57:AH61">
    <cfRule type="containsBlanks" dxfId="5265" priority="346">
      <formula>LEN(TRIM(AH57))=0</formula>
    </cfRule>
    <cfRule type="cellIs" dxfId="5264" priority="347" operator="greaterThanOrEqual">
      <formula>85</formula>
    </cfRule>
    <cfRule type="cellIs" dxfId="5263" priority="348" operator="lessThan">
      <formula>85</formula>
    </cfRule>
  </conditionalFormatting>
  <conditionalFormatting sqref="AI57:AI61">
    <cfRule type="containsBlanks" dxfId="5262" priority="343">
      <formula>LEN(TRIM(AI57))=0</formula>
    </cfRule>
    <cfRule type="cellIs" dxfId="5261" priority="344" operator="greaterThanOrEqual">
      <formula>85</formula>
    </cfRule>
    <cfRule type="cellIs" dxfId="5260" priority="345" operator="lessThan">
      <formula>85</formula>
    </cfRule>
  </conditionalFormatting>
  <conditionalFormatting sqref="AJ57:AJ61">
    <cfRule type="containsBlanks" dxfId="5259" priority="340">
      <formula>LEN(TRIM(AJ57))=0</formula>
    </cfRule>
    <cfRule type="cellIs" dxfId="5258" priority="341" operator="greaterThanOrEqual">
      <formula>85</formula>
    </cfRule>
    <cfRule type="cellIs" dxfId="5257" priority="342" operator="lessThan">
      <formula>85</formula>
    </cfRule>
  </conditionalFormatting>
  <conditionalFormatting sqref="AK57:AK61">
    <cfRule type="containsBlanks" dxfId="5256" priority="337">
      <formula>LEN(TRIM(AK57))=0</formula>
    </cfRule>
    <cfRule type="cellIs" dxfId="5255" priority="338" operator="greaterThanOrEqual">
      <formula>85</formula>
    </cfRule>
    <cfRule type="cellIs" dxfId="5254" priority="339" operator="lessThan">
      <formula>85</formula>
    </cfRule>
  </conditionalFormatting>
  <conditionalFormatting sqref="AL57:AL61">
    <cfRule type="containsBlanks" dxfId="5253" priority="334">
      <formula>LEN(TRIM(AL57))=0</formula>
    </cfRule>
    <cfRule type="cellIs" dxfId="5252" priority="335" operator="greaterThanOrEqual">
      <formula>85</formula>
    </cfRule>
    <cfRule type="cellIs" dxfId="5251" priority="336" operator="lessThan">
      <formula>85</formula>
    </cfRule>
  </conditionalFormatting>
  <conditionalFormatting sqref="AM57:AM61">
    <cfRule type="containsBlanks" dxfId="5250" priority="331">
      <formula>LEN(TRIM(AM57))=0</formula>
    </cfRule>
    <cfRule type="cellIs" dxfId="5249" priority="332" operator="greaterThanOrEqual">
      <formula>85</formula>
    </cfRule>
    <cfRule type="cellIs" dxfId="5248" priority="333" operator="lessThan">
      <formula>85</formula>
    </cfRule>
  </conditionalFormatting>
  <conditionalFormatting sqref="AN57:AN61">
    <cfRule type="containsBlanks" dxfId="5247" priority="328">
      <formula>LEN(TRIM(AN57))=0</formula>
    </cfRule>
    <cfRule type="cellIs" dxfId="5246" priority="329" operator="greaterThanOrEqual">
      <formula>85</formula>
    </cfRule>
    <cfRule type="cellIs" dxfId="5245" priority="330" operator="lessThan">
      <formula>85</formula>
    </cfRule>
  </conditionalFormatting>
  <conditionalFormatting sqref="AO57:AO61">
    <cfRule type="containsBlanks" dxfId="5244" priority="325">
      <formula>LEN(TRIM(AO57))=0</formula>
    </cfRule>
    <cfRule type="cellIs" dxfId="5243" priority="326" operator="greaterThanOrEqual">
      <formula>85</formula>
    </cfRule>
    <cfRule type="cellIs" dxfId="5242" priority="327" operator="lessThan">
      <formula>85</formula>
    </cfRule>
  </conditionalFormatting>
  <conditionalFormatting sqref="AP57:AP61">
    <cfRule type="containsBlanks" dxfId="5241" priority="322">
      <formula>LEN(TRIM(AP57))=0</formula>
    </cfRule>
    <cfRule type="cellIs" dxfId="5240" priority="323" operator="greaterThanOrEqual">
      <formula>85</formula>
    </cfRule>
    <cfRule type="cellIs" dxfId="5239" priority="324" operator="lessThan">
      <formula>85</formula>
    </cfRule>
  </conditionalFormatting>
  <conditionalFormatting sqref="AQ57:AQ61">
    <cfRule type="containsBlanks" dxfId="5238" priority="319">
      <formula>LEN(TRIM(AQ57))=0</formula>
    </cfRule>
    <cfRule type="cellIs" dxfId="5237" priority="320" operator="greaterThanOrEqual">
      <formula>85</formula>
    </cfRule>
    <cfRule type="cellIs" dxfId="5236" priority="321" operator="lessThan">
      <formula>85</formula>
    </cfRule>
  </conditionalFormatting>
  <conditionalFormatting sqref="B83:B87">
    <cfRule type="containsBlanks" dxfId="5235" priority="310">
      <formula>LEN(TRIM(B83))=0</formula>
    </cfRule>
    <cfRule type="cellIs" dxfId="5234" priority="311" operator="greaterThanOrEqual">
      <formula>85</formula>
    </cfRule>
    <cfRule type="cellIs" dxfId="5233" priority="312" operator="lessThan">
      <formula>85</formula>
    </cfRule>
  </conditionalFormatting>
  <conditionalFormatting sqref="C83:C87">
    <cfRule type="containsBlanks" dxfId="5232" priority="307">
      <formula>LEN(TRIM(C83))=0</formula>
    </cfRule>
    <cfRule type="cellIs" dxfId="5231" priority="308" operator="greaterThanOrEqual">
      <formula>85</formula>
    </cfRule>
    <cfRule type="cellIs" dxfId="5230" priority="309" operator="lessThan">
      <formula>85</formula>
    </cfRule>
  </conditionalFormatting>
  <conditionalFormatting sqref="D83:D87">
    <cfRule type="containsBlanks" dxfId="5229" priority="304">
      <formula>LEN(TRIM(D83))=0</formula>
    </cfRule>
    <cfRule type="cellIs" dxfId="5228" priority="305" operator="greaterThanOrEqual">
      <formula>85</formula>
    </cfRule>
    <cfRule type="cellIs" dxfId="5227" priority="306" operator="lessThan">
      <formula>85</formula>
    </cfRule>
  </conditionalFormatting>
  <conditionalFormatting sqref="E83:E87">
    <cfRule type="containsBlanks" dxfId="5226" priority="301">
      <formula>LEN(TRIM(E83))=0</formula>
    </cfRule>
    <cfRule type="cellIs" dxfId="5225" priority="302" operator="greaterThanOrEqual">
      <formula>85</formula>
    </cfRule>
    <cfRule type="cellIs" dxfId="5224" priority="303" operator="lessThan">
      <formula>85</formula>
    </cfRule>
  </conditionalFormatting>
  <conditionalFormatting sqref="F83:F87">
    <cfRule type="containsBlanks" dxfId="5223" priority="298">
      <formula>LEN(TRIM(F83))=0</formula>
    </cfRule>
    <cfRule type="cellIs" dxfId="5222" priority="299" operator="greaterThanOrEqual">
      <formula>85</formula>
    </cfRule>
    <cfRule type="cellIs" dxfId="5221" priority="300" operator="lessThan">
      <formula>85</formula>
    </cfRule>
  </conditionalFormatting>
  <conditionalFormatting sqref="G83:G87">
    <cfRule type="containsBlanks" dxfId="5220" priority="295">
      <formula>LEN(TRIM(G83))=0</formula>
    </cfRule>
    <cfRule type="cellIs" dxfId="5219" priority="296" operator="greaterThanOrEqual">
      <formula>85</formula>
    </cfRule>
    <cfRule type="cellIs" dxfId="5218" priority="297" operator="lessThan">
      <formula>85</formula>
    </cfRule>
  </conditionalFormatting>
  <conditionalFormatting sqref="H83:H87">
    <cfRule type="containsBlanks" dxfId="5217" priority="292">
      <formula>LEN(TRIM(H83))=0</formula>
    </cfRule>
    <cfRule type="cellIs" dxfId="5216" priority="293" operator="greaterThanOrEqual">
      <formula>85</formula>
    </cfRule>
    <cfRule type="cellIs" dxfId="5215" priority="294" operator="lessThan">
      <formula>85</formula>
    </cfRule>
  </conditionalFormatting>
  <conditionalFormatting sqref="I83:I87">
    <cfRule type="containsBlanks" dxfId="5214" priority="289">
      <formula>LEN(TRIM(I83))=0</formula>
    </cfRule>
    <cfRule type="cellIs" dxfId="5213" priority="290" operator="greaterThanOrEqual">
      <formula>85</formula>
    </cfRule>
    <cfRule type="cellIs" dxfId="5212" priority="291" operator="lessThan">
      <formula>85</formula>
    </cfRule>
  </conditionalFormatting>
  <conditionalFormatting sqref="J83:J87">
    <cfRule type="containsBlanks" dxfId="5211" priority="286">
      <formula>LEN(TRIM(J83))=0</formula>
    </cfRule>
    <cfRule type="cellIs" dxfId="5210" priority="287" operator="greaterThanOrEqual">
      <formula>85</formula>
    </cfRule>
    <cfRule type="cellIs" dxfId="5209" priority="288" operator="lessThan">
      <formula>85</formula>
    </cfRule>
  </conditionalFormatting>
  <conditionalFormatting sqref="K83:K87">
    <cfRule type="containsBlanks" dxfId="5208" priority="283">
      <formula>LEN(TRIM(K83))=0</formula>
    </cfRule>
    <cfRule type="cellIs" dxfId="5207" priority="284" operator="greaterThanOrEqual">
      <formula>85</formula>
    </cfRule>
    <cfRule type="cellIs" dxfId="5206" priority="285" operator="lessThan">
      <formula>85</formula>
    </cfRule>
  </conditionalFormatting>
  <conditionalFormatting sqref="L83:L87">
    <cfRule type="containsBlanks" dxfId="5205" priority="280">
      <formula>LEN(TRIM(L83))=0</formula>
    </cfRule>
    <cfRule type="cellIs" dxfId="5204" priority="281" operator="greaterThanOrEqual">
      <formula>85</formula>
    </cfRule>
    <cfRule type="cellIs" dxfId="5203" priority="282" operator="lessThan">
      <formula>85</formula>
    </cfRule>
  </conditionalFormatting>
  <conditionalFormatting sqref="M83:M87">
    <cfRule type="containsBlanks" dxfId="5202" priority="277">
      <formula>LEN(TRIM(M83))=0</formula>
    </cfRule>
    <cfRule type="cellIs" dxfId="5201" priority="278" operator="greaterThanOrEqual">
      <formula>85</formula>
    </cfRule>
    <cfRule type="cellIs" dxfId="5200" priority="279" operator="lessThan">
      <formula>85</formula>
    </cfRule>
  </conditionalFormatting>
  <conditionalFormatting sqref="N83:N87">
    <cfRule type="containsBlanks" dxfId="5199" priority="274">
      <formula>LEN(TRIM(N83))=0</formula>
    </cfRule>
    <cfRule type="cellIs" dxfId="5198" priority="275" operator="greaterThanOrEqual">
      <formula>85</formula>
    </cfRule>
    <cfRule type="cellIs" dxfId="5197" priority="276" operator="lessThan">
      <formula>85</formula>
    </cfRule>
  </conditionalFormatting>
  <conditionalFormatting sqref="O83:O87">
    <cfRule type="containsBlanks" dxfId="5196" priority="271">
      <formula>LEN(TRIM(O83))=0</formula>
    </cfRule>
    <cfRule type="cellIs" dxfId="5195" priority="272" operator="greaterThanOrEqual">
      <formula>85</formula>
    </cfRule>
    <cfRule type="cellIs" dxfId="5194" priority="273" operator="lessThan">
      <formula>85</formula>
    </cfRule>
  </conditionalFormatting>
  <conditionalFormatting sqref="P83:P87">
    <cfRule type="containsBlanks" dxfId="5193" priority="268">
      <formula>LEN(TRIM(P83))=0</formula>
    </cfRule>
    <cfRule type="cellIs" dxfId="5192" priority="269" operator="greaterThanOrEqual">
      <formula>85</formula>
    </cfRule>
    <cfRule type="cellIs" dxfId="5191" priority="270" operator="lessThan">
      <formula>85</formula>
    </cfRule>
  </conditionalFormatting>
  <conditionalFormatting sqref="Q83:Q87">
    <cfRule type="containsBlanks" dxfId="5190" priority="265">
      <formula>LEN(TRIM(Q83))=0</formula>
    </cfRule>
    <cfRule type="cellIs" dxfId="5189" priority="266" operator="greaterThanOrEqual">
      <formula>85</formula>
    </cfRule>
    <cfRule type="cellIs" dxfId="5188" priority="267" operator="lessThan">
      <formula>85</formula>
    </cfRule>
  </conditionalFormatting>
  <conditionalFormatting sqref="R83:R87">
    <cfRule type="containsBlanks" dxfId="5187" priority="262">
      <formula>LEN(TRIM(R83))=0</formula>
    </cfRule>
    <cfRule type="cellIs" dxfId="5186" priority="263" operator="greaterThanOrEqual">
      <formula>85</formula>
    </cfRule>
    <cfRule type="cellIs" dxfId="5185" priority="264" operator="lessThan">
      <formula>85</formula>
    </cfRule>
  </conditionalFormatting>
  <conditionalFormatting sqref="S83:S87">
    <cfRule type="containsBlanks" dxfId="5184" priority="259">
      <formula>LEN(TRIM(S83))=0</formula>
    </cfRule>
    <cfRule type="cellIs" dxfId="5183" priority="260" operator="greaterThanOrEqual">
      <formula>85</formula>
    </cfRule>
    <cfRule type="cellIs" dxfId="5182" priority="261" operator="lessThan">
      <formula>85</formula>
    </cfRule>
  </conditionalFormatting>
  <conditionalFormatting sqref="T83:T87">
    <cfRule type="containsBlanks" dxfId="5181" priority="256">
      <formula>LEN(TRIM(T83))=0</formula>
    </cfRule>
    <cfRule type="cellIs" dxfId="5180" priority="257" operator="greaterThanOrEqual">
      <formula>85</formula>
    </cfRule>
    <cfRule type="cellIs" dxfId="5179" priority="258" operator="lessThan">
      <formula>85</formula>
    </cfRule>
  </conditionalFormatting>
  <conditionalFormatting sqref="U83:U87">
    <cfRule type="containsBlanks" dxfId="5178" priority="253">
      <formula>LEN(TRIM(U83))=0</formula>
    </cfRule>
    <cfRule type="cellIs" dxfId="5177" priority="254" operator="greaterThanOrEqual">
      <formula>85</formula>
    </cfRule>
    <cfRule type="cellIs" dxfId="5176" priority="255" operator="lessThan">
      <formula>85</formula>
    </cfRule>
  </conditionalFormatting>
  <conditionalFormatting sqref="V83:V87">
    <cfRule type="containsBlanks" dxfId="5175" priority="250">
      <formula>LEN(TRIM(V83))=0</formula>
    </cfRule>
    <cfRule type="cellIs" dxfId="5174" priority="251" operator="greaterThanOrEqual">
      <formula>85</formula>
    </cfRule>
    <cfRule type="cellIs" dxfId="5173" priority="252" operator="lessThan">
      <formula>85</formula>
    </cfRule>
  </conditionalFormatting>
  <conditionalFormatting sqref="W83:W87">
    <cfRule type="containsBlanks" dxfId="5172" priority="247">
      <formula>LEN(TRIM(W83))=0</formula>
    </cfRule>
    <cfRule type="cellIs" dxfId="5171" priority="248" operator="greaterThanOrEqual">
      <formula>85</formula>
    </cfRule>
    <cfRule type="cellIs" dxfId="5170" priority="249" operator="lessThan">
      <formula>85</formula>
    </cfRule>
  </conditionalFormatting>
  <conditionalFormatting sqref="X83:X87">
    <cfRule type="containsBlanks" dxfId="5169" priority="244">
      <formula>LEN(TRIM(X83))=0</formula>
    </cfRule>
    <cfRule type="cellIs" dxfId="5168" priority="245" operator="greaterThanOrEqual">
      <formula>85</formula>
    </cfRule>
    <cfRule type="cellIs" dxfId="5167" priority="246" operator="lessThan">
      <formula>85</formula>
    </cfRule>
  </conditionalFormatting>
  <conditionalFormatting sqref="Y83:Y87">
    <cfRule type="containsBlanks" dxfId="5166" priority="241">
      <formula>LEN(TRIM(Y83))=0</formula>
    </cfRule>
    <cfRule type="cellIs" dxfId="5165" priority="242" operator="greaterThanOrEqual">
      <formula>85</formula>
    </cfRule>
    <cfRule type="cellIs" dxfId="5164" priority="243" operator="lessThan">
      <formula>85</formula>
    </cfRule>
  </conditionalFormatting>
  <conditionalFormatting sqref="Z83:Z87">
    <cfRule type="containsBlanks" dxfId="5163" priority="238">
      <formula>LEN(TRIM(Z83))=0</formula>
    </cfRule>
    <cfRule type="cellIs" dxfId="5162" priority="239" operator="greaterThanOrEqual">
      <formula>85</formula>
    </cfRule>
    <cfRule type="cellIs" dxfId="5161" priority="240" operator="lessThan">
      <formula>85</formula>
    </cfRule>
  </conditionalFormatting>
  <conditionalFormatting sqref="AA83:AA87">
    <cfRule type="containsBlanks" dxfId="5160" priority="235">
      <formula>LEN(TRIM(AA83))=0</formula>
    </cfRule>
    <cfRule type="cellIs" dxfId="5159" priority="236" operator="greaterThanOrEqual">
      <formula>85</formula>
    </cfRule>
    <cfRule type="cellIs" dxfId="5158" priority="237" operator="lessThan">
      <formula>85</formula>
    </cfRule>
  </conditionalFormatting>
  <conditionalFormatting sqref="AB83:AB87">
    <cfRule type="containsBlanks" dxfId="5157" priority="232">
      <formula>LEN(TRIM(AB83))=0</formula>
    </cfRule>
    <cfRule type="cellIs" dxfId="5156" priority="233" operator="greaterThanOrEqual">
      <formula>85</formula>
    </cfRule>
    <cfRule type="cellIs" dxfId="5155" priority="234" operator="lessThan">
      <formula>85</formula>
    </cfRule>
  </conditionalFormatting>
  <conditionalFormatting sqref="AC83:AC87">
    <cfRule type="containsBlanks" dxfId="5154" priority="229">
      <formula>LEN(TRIM(AC83))=0</formula>
    </cfRule>
    <cfRule type="cellIs" dxfId="5153" priority="230" operator="greaterThanOrEqual">
      <formula>85</formula>
    </cfRule>
    <cfRule type="cellIs" dxfId="5152" priority="231" operator="lessThan">
      <formula>85</formula>
    </cfRule>
  </conditionalFormatting>
  <conditionalFormatting sqref="AD83:AD87">
    <cfRule type="containsBlanks" dxfId="5151" priority="226">
      <formula>LEN(TRIM(AD83))=0</formula>
    </cfRule>
    <cfRule type="cellIs" dxfId="5150" priority="227" operator="greaterThanOrEqual">
      <formula>85</formula>
    </cfRule>
    <cfRule type="cellIs" dxfId="5149" priority="228" operator="lessThan">
      <formula>85</formula>
    </cfRule>
  </conditionalFormatting>
  <conditionalFormatting sqref="AE83:AE87">
    <cfRule type="containsBlanks" dxfId="5148" priority="223">
      <formula>LEN(TRIM(AE83))=0</formula>
    </cfRule>
    <cfRule type="cellIs" dxfId="5147" priority="224" operator="greaterThanOrEqual">
      <formula>85</formula>
    </cfRule>
    <cfRule type="cellIs" dxfId="5146" priority="225" operator="lessThan">
      <formula>85</formula>
    </cfRule>
  </conditionalFormatting>
  <conditionalFormatting sqref="AF83:AF87">
    <cfRule type="containsBlanks" dxfId="5145" priority="220">
      <formula>LEN(TRIM(AF83))=0</formula>
    </cfRule>
    <cfRule type="cellIs" dxfId="5144" priority="221" operator="greaterThanOrEqual">
      <formula>85</formula>
    </cfRule>
    <cfRule type="cellIs" dxfId="5143" priority="222" operator="lessThan">
      <formula>85</formula>
    </cfRule>
  </conditionalFormatting>
  <conditionalFormatting sqref="AG83:AG87">
    <cfRule type="containsBlanks" dxfId="5142" priority="217">
      <formula>LEN(TRIM(AG83))=0</formula>
    </cfRule>
    <cfRule type="cellIs" dxfId="5141" priority="218" operator="greaterThanOrEqual">
      <formula>85</formula>
    </cfRule>
    <cfRule type="cellIs" dxfId="5140" priority="219" operator="lessThan">
      <formula>85</formula>
    </cfRule>
  </conditionalFormatting>
  <conditionalFormatting sqref="AH83:AH87">
    <cfRule type="containsBlanks" dxfId="5139" priority="214">
      <formula>LEN(TRIM(AH83))=0</formula>
    </cfRule>
    <cfRule type="cellIs" dxfId="5138" priority="215" operator="greaterThanOrEqual">
      <formula>85</formula>
    </cfRule>
    <cfRule type="cellIs" dxfId="5137" priority="216" operator="lessThan">
      <formula>85</formula>
    </cfRule>
  </conditionalFormatting>
  <conditionalFormatting sqref="AI83:AI87">
    <cfRule type="containsBlanks" dxfId="5136" priority="211">
      <formula>LEN(TRIM(AI83))=0</formula>
    </cfRule>
    <cfRule type="cellIs" dxfId="5135" priority="212" operator="greaterThanOrEqual">
      <formula>85</formula>
    </cfRule>
    <cfRule type="cellIs" dxfId="5134" priority="213" operator="lessThan">
      <formula>85</formula>
    </cfRule>
  </conditionalFormatting>
  <conditionalFormatting sqref="AJ83:AJ87">
    <cfRule type="containsBlanks" dxfId="5133" priority="208">
      <formula>LEN(TRIM(AJ83))=0</formula>
    </cfRule>
    <cfRule type="cellIs" dxfId="5132" priority="209" operator="greaterThanOrEqual">
      <formula>85</formula>
    </cfRule>
    <cfRule type="cellIs" dxfId="5131" priority="210" operator="lessThan">
      <formula>85</formula>
    </cfRule>
  </conditionalFormatting>
  <conditionalFormatting sqref="AK83:AK87">
    <cfRule type="containsBlanks" dxfId="5130" priority="205">
      <formula>LEN(TRIM(AK83))=0</formula>
    </cfRule>
    <cfRule type="cellIs" dxfId="5129" priority="206" operator="greaterThanOrEqual">
      <formula>85</formula>
    </cfRule>
    <cfRule type="cellIs" dxfId="5128" priority="207" operator="lessThan">
      <formula>85</formula>
    </cfRule>
  </conditionalFormatting>
  <conditionalFormatting sqref="AL83:AL87">
    <cfRule type="containsBlanks" dxfId="5127" priority="202">
      <formula>LEN(TRIM(AL83))=0</formula>
    </cfRule>
    <cfRule type="cellIs" dxfId="5126" priority="203" operator="greaterThanOrEqual">
      <formula>85</formula>
    </cfRule>
    <cfRule type="cellIs" dxfId="5125" priority="204" operator="lessThan">
      <formula>85</formula>
    </cfRule>
  </conditionalFormatting>
  <conditionalFormatting sqref="AM83:AM87">
    <cfRule type="containsBlanks" dxfId="5124" priority="199">
      <formula>LEN(TRIM(AM83))=0</formula>
    </cfRule>
    <cfRule type="cellIs" dxfId="5123" priority="200" operator="greaterThanOrEqual">
      <formula>85</formula>
    </cfRule>
    <cfRule type="cellIs" dxfId="5122" priority="201" operator="lessThan">
      <formula>85</formula>
    </cfRule>
  </conditionalFormatting>
  <conditionalFormatting sqref="AN83:AN87">
    <cfRule type="containsBlanks" dxfId="5121" priority="196">
      <formula>LEN(TRIM(AN83))=0</formula>
    </cfRule>
    <cfRule type="cellIs" dxfId="5120" priority="197" operator="greaterThanOrEqual">
      <formula>85</formula>
    </cfRule>
    <cfRule type="cellIs" dxfId="5119" priority="198" operator="lessThan">
      <formula>85</formula>
    </cfRule>
  </conditionalFormatting>
  <conditionalFormatting sqref="AO83:AO87">
    <cfRule type="containsBlanks" dxfId="5118" priority="193">
      <formula>LEN(TRIM(AO83))=0</formula>
    </cfRule>
    <cfRule type="cellIs" dxfId="5117" priority="194" operator="greaterThanOrEqual">
      <formula>85</formula>
    </cfRule>
    <cfRule type="cellIs" dxfId="5116" priority="195" operator="lessThan">
      <formula>85</formula>
    </cfRule>
  </conditionalFormatting>
  <conditionalFormatting sqref="AP83:AP87">
    <cfRule type="containsBlanks" dxfId="5115" priority="190">
      <formula>LEN(TRIM(AP83))=0</formula>
    </cfRule>
    <cfRule type="cellIs" dxfId="5114" priority="191" operator="greaterThanOrEqual">
      <formula>85</formula>
    </cfRule>
    <cfRule type="cellIs" dxfId="5113" priority="192" operator="lessThan">
      <formula>85</formula>
    </cfRule>
  </conditionalFormatting>
  <conditionalFormatting sqref="AQ83:AQ87">
    <cfRule type="containsBlanks" dxfId="5112" priority="187">
      <formula>LEN(TRIM(AQ83))=0</formula>
    </cfRule>
    <cfRule type="cellIs" dxfId="5111" priority="188" operator="greaterThanOrEqual">
      <formula>85</formula>
    </cfRule>
    <cfRule type="cellIs" dxfId="5110" priority="189" operator="lessThan">
      <formula>85</formula>
    </cfRule>
  </conditionalFormatting>
  <conditionalFormatting sqref="C159">
    <cfRule type="containsBlanks" dxfId="5109" priority="177">
      <formula>LEN(TRIM(C159))=0</formula>
    </cfRule>
    <cfRule type="cellIs" dxfId="5108" priority="178" operator="greaterThanOrEqual">
      <formula>0.95</formula>
    </cfRule>
    <cfRule type="cellIs" dxfId="5107" priority="179" operator="greaterThanOrEqual">
      <formula>85%</formula>
    </cfRule>
    <cfRule type="cellIs" dxfId="5106" priority="180" operator="lessThan">
      <formula>85%</formula>
    </cfRule>
  </conditionalFormatting>
  <conditionalFormatting sqref="D159">
    <cfRule type="containsBlanks" dxfId="5105" priority="173">
      <formula>LEN(TRIM(D159))=0</formula>
    </cfRule>
    <cfRule type="cellIs" dxfId="5104" priority="174" operator="greaterThanOrEqual">
      <formula>0.95</formula>
    </cfRule>
    <cfRule type="cellIs" dxfId="5103" priority="175" operator="greaterThanOrEqual">
      <formula>85%</formula>
    </cfRule>
    <cfRule type="cellIs" dxfId="5102" priority="176" operator="lessThan">
      <formula>85%</formula>
    </cfRule>
  </conditionalFormatting>
  <conditionalFormatting sqref="E159">
    <cfRule type="containsBlanks" dxfId="5101" priority="169">
      <formula>LEN(TRIM(E159))=0</formula>
    </cfRule>
    <cfRule type="cellIs" dxfId="5100" priority="170" operator="greaterThanOrEqual">
      <formula>0.95</formula>
    </cfRule>
    <cfRule type="cellIs" dxfId="5099" priority="171" operator="greaterThanOrEqual">
      <formula>85%</formula>
    </cfRule>
    <cfRule type="cellIs" dxfId="5098" priority="172" operator="lessThan">
      <formula>85%</formula>
    </cfRule>
  </conditionalFormatting>
  <conditionalFormatting sqref="F159">
    <cfRule type="containsBlanks" dxfId="5097" priority="165">
      <formula>LEN(TRIM(F159))=0</formula>
    </cfRule>
    <cfRule type="cellIs" dxfId="5096" priority="166" operator="greaterThanOrEqual">
      <formula>0.95</formula>
    </cfRule>
    <cfRule type="cellIs" dxfId="5095" priority="167" operator="greaterThanOrEqual">
      <formula>85%</formula>
    </cfRule>
    <cfRule type="cellIs" dxfId="5094" priority="168" operator="lessThan">
      <formula>85%</formula>
    </cfRule>
  </conditionalFormatting>
  <conditionalFormatting sqref="G159">
    <cfRule type="containsBlanks" dxfId="5093" priority="161">
      <formula>LEN(TRIM(G159))=0</formula>
    </cfRule>
    <cfRule type="cellIs" dxfId="5092" priority="162" operator="greaterThanOrEqual">
      <formula>0.95</formula>
    </cfRule>
    <cfRule type="cellIs" dxfId="5091" priority="163" operator="greaterThanOrEqual">
      <formula>85%</formula>
    </cfRule>
    <cfRule type="cellIs" dxfId="5090" priority="164" operator="lessThan">
      <formula>85%</formula>
    </cfRule>
  </conditionalFormatting>
  <conditionalFormatting sqref="H159">
    <cfRule type="containsBlanks" dxfId="5089" priority="157">
      <formula>LEN(TRIM(H159))=0</formula>
    </cfRule>
    <cfRule type="cellIs" dxfId="5088" priority="158" operator="greaterThanOrEqual">
      <formula>0.95</formula>
    </cfRule>
    <cfRule type="cellIs" dxfId="5087" priority="159" operator="greaterThanOrEqual">
      <formula>85%</formula>
    </cfRule>
    <cfRule type="cellIs" dxfId="5086" priority="160" operator="lessThan">
      <formula>85%</formula>
    </cfRule>
  </conditionalFormatting>
  <conditionalFormatting sqref="I159">
    <cfRule type="containsBlanks" dxfId="5085" priority="153">
      <formula>LEN(TRIM(I159))=0</formula>
    </cfRule>
    <cfRule type="cellIs" dxfId="5084" priority="154" operator="greaterThanOrEqual">
      <formula>0.95</formula>
    </cfRule>
    <cfRule type="cellIs" dxfId="5083" priority="155" operator="greaterThanOrEqual">
      <formula>85%</formula>
    </cfRule>
    <cfRule type="cellIs" dxfId="5082" priority="156" operator="lessThan">
      <formula>85%</formula>
    </cfRule>
  </conditionalFormatting>
  <conditionalFormatting sqref="J159">
    <cfRule type="containsBlanks" dxfId="5081" priority="149">
      <formula>LEN(TRIM(J159))=0</formula>
    </cfRule>
    <cfRule type="cellIs" dxfId="5080" priority="150" operator="greaterThanOrEqual">
      <formula>0.95</formula>
    </cfRule>
    <cfRule type="cellIs" dxfId="5079" priority="151" operator="greaterThanOrEqual">
      <formula>85%</formula>
    </cfRule>
    <cfRule type="cellIs" dxfId="5078" priority="152" operator="lessThan">
      <formula>85%</formula>
    </cfRule>
  </conditionalFormatting>
  <conditionalFormatting sqref="K159">
    <cfRule type="containsBlanks" dxfId="5077" priority="145">
      <formula>LEN(TRIM(K159))=0</formula>
    </cfRule>
    <cfRule type="cellIs" dxfId="5076" priority="146" operator="greaterThanOrEqual">
      <formula>0.95</formula>
    </cfRule>
    <cfRule type="cellIs" dxfId="5075" priority="147" operator="greaterThanOrEqual">
      <formula>85%</formula>
    </cfRule>
    <cfRule type="cellIs" dxfId="5074" priority="148" operator="lessThan">
      <formula>85%</formula>
    </cfRule>
  </conditionalFormatting>
  <conditionalFormatting sqref="L159">
    <cfRule type="containsBlanks" dxfId="5073" priority="141">
      <formula>LEN(TRIM(L159))=0</formula>
    </cfRule>
    <cfRule type="cellIs" dxfId="5072" priority="142" operator="greaterThanOrEqual">
      <formula>0.95</formula>
    </cfRule>
    <cfRule type="cellIs" dxfId="5071" priority="143" operator="greaterThanOrEqual">
      <formula>85%</formula>
    </cfRule>
    <cfRule type="cellIs" dxfId="5070" priority="144" operator="lessThan">
      <formula>85%</formula>
    </cfRule>
  </conditionalFormatting>
  <conditionalFormatting sqref="M159">
    <cfRule type="containsBlanks" dxfId="5069" priority="137">
      <formula>LEN(TRIM(M159))=0</formula>
    </cfRule>
    <cfRule type="cellIs" dxfId="5068" priority="138" operator="greaterThanOrEqual">
      <formula>0.95</formula>
    </cfRule>
    <cfRule type="cellIs" dxfId="5067" priority="139" operator="greaterThanOrEqual">
      <formula>85%</formula>
    </cfRule>
    <cfRule type="cellIs" dxfId="5066" priority="140" operator="lessThan">
      <formula>85%</formula>
    </cfRule>
  </conditionalFormatting>
  <conditionalFormatting sqref="N159">
    <cfRule type="containsBlanks" dxfId="5065" priority="133">
      <formula>LEN(TRIM(N159))=0</formula>
    </cfRule>
    <cfRule type="cellIs" dxfId="5064" priority="134" operator="greaterThanOrEqual">
      <formula>0.95</formula>
    </cfRule>
    <cfRule type="cellIs" dxfId="5063" priority="135" operator="greaterThanOrEqual">
      <formula>85%</formula>
    </cfRule>
    <cfRule type="cellIs" dxfId="5062" priority="136" operator="lessThan">
      <formula>85%</formula>
    </cfRule>
  </conditionalFormatting>
  <conditionalFormatting sqref="O159">
    <cfRule type="containsBlanks" dxfId="5061" priority="129">
      <formula>LEN(TRIM(O159))=0</formula>
    </cfRule>
    <cfRule type="cellIs" dxfId="5060" priority="130" operator="greaterThanOrEqual">
      <formula>0.95</formula>
    </cfRule>
    <cfRule type="cellIs" dxfId="5059" priority="131" operator="greaterThanOrEqual">
      <formula>85%</formula>
    </cfRule>
    <cfRule type="cellIs" dxfId="5058" priority="132" operator="lessThan">
      <formula>85%</formula>
    </cfRule>
  </conditionalFormatting>
  <conditionalFormatting sqref="P159">
    <cfRule type="containsBlanks" dxfId="5057" priority="125">
      <formula>LEN(TRIM(P159))=0</formula>
    </cfRule>
    <cfRule type="cellIs" dxfId="5056" priority="126" operator="greaterThanOrEqual">
      <formula>0.95</formula>
    </cfRule>
    <cfRule type="cellIs" dxfId="5055" priority="127" operator="greaterThanOrEqual">
      <formula>85%</formula>
    </cfRule>
    <cfRule type="cellIs" dxfId="5054" priority="128" operator="lessThan">
      <formula>85%</formula>
    </cfRule>
  </conditionalFormatting>
  <conditionalFormatting sqref="Q159">
    <cfRule type="containsBlanks" dxfId="5053" priority="121">
      <formula>LEN(TRIM(Q159))=0</formula>
    </cfRule>
    <cfRule type="cellIs" dxfId="5052" priority="122" operator="greaterThanOrEqual">
      <formula>0.95</formula>
    </cfRule>
    <cfRule type="cellIs" dxfId="5051" priority="123" operator="greaterThanOrEqual">
      <formula>85%</formula>
    </cfRule>
    <cfRule type="cellIs" dxfId="5050" priority="124" operator="lessThan">
      <formula>85%</formula>
    </cfRule>
  </conditionalFormatting>
  <conditionalFormatting sqref="R159">
    <cfRule type="containsBlanks" dxfId="5049" priority="117">
      <formula>LEN(TRIM(R159))=0</formula>
    </cfRule>
    <cfRule type="cellIs" dxfId="5048" priority="118" operator="greaterThanOrEqual">
      <formula>0.95</formula>
    </cfRule>
    <cfRule type="cellIs" dxfId="5047" priority="119" operator="greaterThanOrEqual">
      <formula>85%</formula>
    </cfRule>
    <cfRule type="cellIs" dxfId="5046" priority="120" operator="lessThan">
      <formula>85%</formula>
    </cfRule>
  </conditionalFormatting>
  <conditionalFormatting sqref="S159">
    <cfRule type="containsBlanks" dxfId="5045" priority="113">
      <formula>LEN(TRIM(S159))=0</formula>
    </cfRule>
    <cfRule type="cellIs" dxfId="5044" priority="114" operator="greaterThanOrEqual">
      <formula>0.95</formula>
    </cfRule>
    <cfRule type="cellIs" dxfId="5043" priority="115" operator="greaterThanOrEqual">
      <formula>85%</formula>
    </cfRule>
    <cfRule type="cellIs" dxfId="5042" priority="116" operator="lessThan">
      <formula>85%</formula>
    </cfRule>
  </conditionalFormatting>
  <conditionalFormatting sqref="T159">
    <cfRule type="containsBlanks" dxfId="5041" priority="109">
      <formula>LEN(TRIM(T159))=0</formula>
    </cfRule>
    <cfRule type="cellIs" dxfId="5040" priority="110" operator="greaterThanOrEqual">
      <formula>0.95</formula>
    </cfRule>
    <cfRule type="cellIs" dxfId="5039" priority="111" operator="greaterThanOrEqual">
      <formula>85%</formula>
    </cfRule>
    <cfRule type="cellIs" dxfId="5038" priority="112" operator="lessThan">
      <formula>85%</formula>
    </cfRule>
  </conditionalFormatting>
  <conditionalFormatting sqref="U159">
    <cfRule type="containsBlanks" dxfId="5037" priority="105">
      <formula>LEN(TRIM(U159))=0</formula>
    </cfRule>
    <cfRule type="cellIs" dxfId="5036" priority="106" operator="greaterThanOrEqual">
      <formula>0.95</formula>
    </cfRule>
    <cfRule type="cellIs" dxfId="5035" priority="107" operator="greaterThanOrEqual">
      <formula>85%</formula>
    </cfRule>
    <cfRule type="cellIs" dxfId="5034" priority="108" operator="lessThan">
      <formula>85%</formula>
    </cfRule>
  </conditionalFormatting>
  <conditionalFormatting sqref="V159">
    <cfRule type="containsBlanks" dxfId="5033" priority="101">
      <formula>LEN(TRIM(V159))=0</formula>
    </cfRule>
    <cfRule type="cellIs" dxfId="5032" priority="102" operator="greaterThanOrEqual">
      <formula>0.95</formula>
    </cfRule>
    <cfRule type="cellIs" dxfId="5031" priority="103" operator="greaterThanOrEqual">
      <formula>85%</formula>
    </cfRule>
    <cfRule type="cellIs" dxfId="5030" priority="104" operator="lessThan">
      <formula>85%</formula>
    </cfRule>
  </conditionalFormatting>
  <conditionalFormatting sqref="W159">
    <cfRule type="containsBlanks" dxfId="5029" priority="97">
      <formula>LEN(TRIM(W159))=0</formula>
    </cfRule>
    <cfRule type="cellIs" dxfId="5028" priority="98" operator="greaterThanOrEqual">
      <formula>0.95</formula>
    </cfRule>
    <cfRule type="cellIs" dxfId="5027" priority="99" operator="greaterThanOrEqual">
      <formula>85%</formula>
    </cfRule>
    <cfRule type="cellIs" dxfId="5026" priority="100" operator="lessThan">
      <formula>85%</formula>
    </cfRule>
  </conditionalFormatting>
  <conditionalFormatting sqref="X159">
    <cfRule type="containsBlanks" dxfId="5025" priority="93">
      <formula>LEN(TRIM(X159))=0</formula>
    </cfRule>
    <cfRule type="cellIs" dxfId="5024" priority="94" operator="greaterThanOrEqual">
      <formula>0.95</formula>
    </cfRule>
    <cfRule type="cellIs" dxfId="5023" priority="95" operator="greaterThanOrEqual">
      <formula>85%</formula>
    </cfRule>
    <cfRule type="cellIs" dxfId="5022" priority="96" operator="lessThan">
      <formula>85%</formula>
    </cfRule>
  </conditionalFormatting>
  <conditionalFormatting sqref="Y159">
    <cfRule type="containsBlanks" dxfId="5021" priority="89">
      <formula>LEN(TRIM(Y159))=0</formula>
    </cfRule>
    <cfRule type="cellIs" dxfId="5020" priority="90" operator="greaterThanOrEqual">
      <formula>0.95</formula>
    </cfRule>
    <cfRule type="cellIs" dxfId="5019" priority="91" operator="greaterThanOrEqual">
      <formula>85%</formula>
    </cfRule>
    <cfRule type="cellIs" dxfId="5018" priority="92" operator="lessThan">
      <formula>85%</formula>
    </cfRule>
  </conditionalFormatting>
  <conditionalFormatting sqref="Z159">
    <cfRule type="containsBlanks" dxfId="5017" priority="85">
      <formula>LEN(TRIM(Z159))=0</formula>
    </cfRule>
    <cfRule type="cellIs" dxfId="5016" priority="86" operator="greaterThanOrEqual">
      <formula>0.95</formula>
    </cfRule>
    <cfRule type="cellIs" dxfId="5015" priority="87" operator="greaterThanOrEqual">
      <formula>85%</formula>
    </cfRule>
    <cfRule type="cellIs" dxfId="5014" priority="88" operator="lessThan">
      <formula>85%</formula>
    </cfRule>
  </conditionalFormatting>
  <conditionalFormatting sqref="AA159">
    <cfRule type="containsBlanks" dxfId="5013" priority="81">
      <formula>LEN(TRIM(AA159))=0</formula>
    </cfRule>
    <cfRule type="cellIs" dxfId="5012" priority="82" operator="greaterThanOrEqual">
      <formula>0.95</formula>
    </cfRule>
    <cfRule type="cellIs" dxfId="5011" priority="83" operator="greaterThanOrEqual">
      <formula>85%</formula>
    </cfRule>
    <cfRule type="cellIs" dxfId="5010" priority="84" operator="lessThan">
      <formula>85%</formula>
    </cfRule>
  </conditionalFormatting>
  <conditionalFormatting sqref="AB159">
    <cfRule type="containsBlanks" dxfId="5009" priority="77">
      <formula>LEN(TRIM(AB159))=0</formula>
    </cfRule>
    <cfRule type="cellIs" dxfId="5008" priority="78" operator="greaterThanOrEqual">
      <formula>0.95</formula>
    </cfRule>
    <cfRule type="cellIs" dxfId="5007" priority="79" operator="greaterThanOrEqual">
      <formula>85%</formula>
    </cfRule>
    <cfRule type="cellIs" dxfId="5006" priority="80" operator="lessThan">
      <formula>85%</formula>
    </cfRule>
  </conditionalFormatting>
  <conditionalFormatting sqref="AC159">
    <cfRule type="containsBlanks" dxfId="5005" priority="73">
      <formula>LEN(TRIM(AC159))=0</formula>
    </cfRule>
    <cfRule type="cellIs" dxfId="5004" priority="74" operator="greaterThanOrEqual">
      <formula>0.95</formula>
    </cfRule>
    <cfRule type="cellIs" dxfId="5003" priority="75" operator="greaterThanOrEqual">
      <formula>85%</formula>
    </cfRule>
    <cfRule type="cellIs" dxfId="5002" priority="76" operator="lessThan">
      <formula>85%</formula>
    </cfRule>
  </conditionalFormatting>
  <conditionalFormatting sqref="AD159">
    <cfRule type="containsBlanks" dxfId="5001" priority="69">
      <formula>LEN(TRIM(AD159))=0</formula>
    </cfRule>
    <cfRule type="cellIs" dxfId="5000" priority="70" operator="greaterThanOrEqual">
      <formula>0.95</formula>
    </cfRule>
    <cfRule type="cellIs" dxfId="4999" priority="71" operator="greaterThanOrEqual">
      <formula>85%</formula>
    </cfRule>
    <cfRule type="cellIs" dxfId="4998" priority="72" operator="lessThan">
      <formula>85%</formula>
    </cfRule>
  </conditionalFormatting>
  <conditionalFormatting sqref="AE159">
    <cfRule type="containsBlanks" dxfId="4997" priority="65">
      <formula>LEN(TRIM(AE159))=0</formula>
    </cfRule>
    <cfRule type="cellIs" dxfId="4996" priority="66" operator="greaterThanOrEqual">
      <formula>0.95</formula>
    </cfRule>
    <cfRule type="cellIs" dxfId="4995" priority="67" operator="greaterThanOrEqual">
      <formula>85%</formula>
    </cfRule>
    <cfRule type="cellIs" dxfId="4994" priority="68" operator="lessThan">
      <formula>85%</formula>
    </cfRule>
  </conditionalFormatting>
  <conditionalFormatting sqref="AF159">
    <cfRule type="containsBlanks" dxfId="4993" priority="61">
      <formula>LEN(TRIM(AF159))=0</formula>
    </cfRule>
    <cfRule type="cellIs" dxfId="4992" priority="62" operator="greaterThanOrEqual">
      <formula>0.95</formula>
    </cfRule>
    <cfRule type="cellIs" dxfId="4991" priority="63" operator="greaterThanOrEqual">
      <formula>85%</formula>
    </cfRule>
    <cfRule type="cellIs" dxfId="4990" priority="64" operator="lessThan">
      <formula>85%</formula>
    </cfRule>
  </conditionalFormatting>
  <conditionalFormatting sqref="AG159">
    <cfRule type="containsBlanks" dxfId="4989" priority="57">
      <formula>LEN(TRIM(AG159))=0</formula>
    </cfRule>
    <cfRule type="cellIs" dxfId="4988" priority="58" operator="greaterThanOrEqual">
      <formula>0.95</formula>
    </cfRule>
    <cfRule type="cellIs" dxfId="4987" priority="59" operator="greaterThanOrEqual">
      <formula>85%</formula>
    </cfRule>
    <cfRule type="cellIs" dxfId="4986" priority="60" operator="lessThan">
      <formula>85%</formula>
    </cfRule>
  </conditionalFormatting>
  <conditionalFormatting sqref="AH159">
    <cfRule type="containsBlanks" dxfId="4985" priority="53">
      <formula>LEN(TRIM(AH159))=0</formula>
    </cfRule>
    <cfRule type="cellIs" dxfId="4984" priority="54" operator="greaterThanOrEqual">
      <formula>0.95</formula>
    </cfRule>
    <cfRule type="cellIs" dxfId="4983" priority="55" operator="greaterThanOrEqual">
      <formula>85%</formula>
    </cfRule>
    <cfRule type="cellIs" dxfId="4982" priority="56" operator="lessThan">
      <formula>85%</formula>
    </cfRule>
  </conditionalFormatting>
  <conditionalFormatting sqref="AI159">
    <cfRule type="containsBlanks" dxfId="4981" priority="49">
      <formula>LEN(TRIM(AI159))=0</formula>
    </cfRule>
    <cfRule type="cellIs" dxfId="4980" priority="50" operator="greaterThanOrEqual">
      <formula>0.95</formula>
    </cfRule>
    <cfRule type="cellIs" dxfId="4979" priority="51" operator="greaterThanOrEqual">
      <formula>85%</formula>
    </cfRule>
    <cfRule type="cellIs" dxfId="4978" priority="52" operator="lessThan">
      <formula>85%</formula>
    </cfRule>
  </conditionalFormatting>
  <conditionalFormatting sqref="AJ159">
    <cfRule type="containsBlanks" dxfId="4977" priority="45">
      <formula>LEN(TRIM(AJ159))=0</formula>
    </cfRule>
    <cfRule type="cellIs" dxfId="4976" priority="46" operator="greaterThanOrEqual">
      <formula>0.95</formula>
    </cfRule>
    <cfRule type="cellIs" dxfId="4975" priority="47" operator="greaterThanOrEqual">
      <formula>85%</formula>
    </cfRule>
    <cfRule type="cellIs" dxfId="4974" priority="48" operator="lessThan">
      <formula>85%</formula>
    </cfRule>
  </conditionalFormatting>
  <conditionalFormatting sqref="AK159">
    <cfRule type="containsBlanks" dxfId="4973" priority="41">
      <formula>LEN(TRIM(AK159))=0</formula>
    </cfRule>
    <cfRule type="cellIs" dxfId="4972" priority="42" operator="greaterThanOrEqual">
      <formula>0.95</formula>
    </cfRule>
    <cfRule type="cellIs" dxfId="4971" priority="43" operator="greaterThanOrEqual">
      <formula>85%</formula>
    </cfRule>
    <cfRule type="cellIs" dxfId="4970" priority="44" operator="lessThan">
      <formula>85%</formula>
    </cfRule>
  </conditionalFormatting>
  <conditionalFormatting sqref="AL159">
    <cfRule type="containsBlanks" dxfId="4969" priority="37">
      <formula>LEN(TRIM(AL159))=0</formula>
    </cfRule>
    <cfRule type="cellIs" dxfId="4968" priority="38" operator="greaterThanOrEqual">
      <formula>0.95</formula>
    </cfRule>
    <cfRule type="cellIs" dxfId="4967" priority="39" operator="greaterThanOrEqual">
      <formula>85%</formula>
    </cfRule>
    <cfRule type="cellIs" dxfId="4966" priority="40" operator="lessThan">
      <formula>85%</formula>
    </cfRule>
  </conditionalFormatting>
  <conditionalFormatting sqref="AM159">
    <cfRule type="containsBlanks" dxfId="4965" priority="33">
      <formula>LEN(TRIM(AM159))=0</formula>
    </cfRule>
    <cfRule type="cellIs" dxfId="4964" priority="34" operator="greaterThanOrEqual">
      <formula>0.95</formula>
    </cfRule>
    <cfRule type="cellIs" dxfId="4963" priority="35" operator="greaterThanOrEqual">
      <formula>85%</formula>
    </cfRule>
    <cfRule type="cellIs" dxfId="4962" priority="36" operator="lessThan">
      <formula>85%</formula>
    </cfRule>
  </conditionalFormatting>
  <conditionalFormatting sqref="AN159">
    <cfRule type="containsBlanks" dxfId="4961" priority="29">
      <formula>LEN(TRIM(AN159))=0</formula>
    </cfRule>
    <cfRule type="cellIs" dxfId="4960" priority="30" operator="greaterThanOrEqual">
      <formula>0.95</formula>
    </cfRule>
    <cfRule type="cellIs" dxfId="4959" priority="31" operator="greaterThanOrEqual">
      <formula>85%</formula>
    </cfRule>
    <cfRule type="cellIs" dxfId="4958" priority="32" operator="lessThan">
      <formula>85%</formula>
    </cfRule>
  </conditionalFormatting>
  <conditionalFormatting sqref="AO159">
    <cfRule type="containsBlanks" dxfId="4957" priority="25">
      <formula>LEN(TRIM(AO159))=0</formula>
    </cfRule>
    <cfRule type="cellIs" dxfId="4956" priority="26" operator="greaterThanOrEqual">
      <formula>0.95</formula>
    </cfRule>
    <cfRule type="cellIs" dxfId="4955" priority="27" operator="greaterThanOrEqual">
      <formula>85%</formula>
    </cfRule>
    <cfRule type="cellIs" dxfId="4954" priority="28" operator="lessThan">
      <formula>85%</formula>
    </cfRule>
  </conditionalFormatting>
  <conditionalFormatting sqref="AP159">
    <cfRule type="containsBlanks" dxfId="4953" priority="21">
      <formula>LEN(TRIM(AP159))=0</formula>
    </cfRule>
    <cfRule type="cellIs" dxfId="4952" priority="22" operator="greaterThanOrEqual">
      <formula>0.95</formula>
    </cfRule>
    <cfRule type="cellIs" dxfId="4951" priority="23" operator="greaterThanOrEqual">
      <formula>85%</formula>
    </cfRule>
    <cfRule type="cellIs" dxfId="4950" priority="24" operator="lessThan">
      <formula>85%</formula>
    </cfRule>
  </conditionalFormatting>
  <conditionalFormatting sqref="AQ159">
    <cfRule type="containsBlanks" dxfId="4949" priority="17">
      <formula>LEN(TRIM(AQ159))=0</formula>
    </cfRule>
    <cfRule type="cellIs" dxfId="4948" priority="18" operator="greaterThanOrEqual">
      <formula>0.95</formula>
    </cfRule>
    <cfRule type="cellIs" dxfId="4947" priority="19" operator="greaterThanOrEqual">
      <formula>85%</formula>
    </cfRule>
    <cfRule type="cellIs" dxfId="4946" priority="20" operator="lessThan">
      <formula>85%</formula>
    </cfRule>
  </conditionalFormatting>
  <conditionalFormatting sqref="AR163">
    <cfRule type="containsBlanks" dxfId="4945" priority="5">
      <formula>LEN(TRIM(AR163))=0</formula>
    </cfRule>
    <cfRule type="cellIs" dxfId="4944" priority="6" operator="greaterThanOrEqual">
      <formula>0.95</formula>
    </cfRule>
    <cfRule type="cellIs" dxfId="4943" priority="7" operator="greaterThanOrEqual">
      <formula>85%</formula>
    </cfRule>
    <cfRule type="cellIs" dxfId="4942" priority="8" operator="lessThan">
      <formula>85%</formula>
    </cfRule>
  </conditionalFormatting>
  <conditionalFormatting sqref="AR159">
    <cfRule type="containsBlanks" dxfId="4941" priority="1">
      <formula>LEN(TRIM(AR159))=0</formula>
    </cfRule>
    <cfRule type="cellIs" dxfId="4940" priority="2" operator="greaterThanOrEqual">
      <formula>0.95</formula>
    </cfRule>
    <cfRule type="cellIs" dxfId="4939" priority="3" operator="greaterThanOrEqual">
      <formula>85%</formula>
    </cfRule>
    <cfRule type="cellIs" dxfId="4938" priority="4" operator="lessThan">
      <formula>85%</formula>
    </cfRule>
  </conditionalFormatting>
  <dataValidations count="1">
    <dataValidation type="list" allowBlank="1" showInputMessage="1" showErrorMessage="1" sqref="B1:AQ1">
      <formula1>ICE_AGENT</formula1>
    </dataValidation>
  </dataValidations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98"/>
  <sheetViews>
    <sheetView tabSelected="1" workbookViewId="0">
      <selection activeCell="E101" sqref="E101"/>
    </sheetView>
  </sheetViews>
  <sheetFormatPr defaultRowHeight="14.4" x14ac:dyDescent="0.3"/>
  <cols>
    <col min="1" max="1" width="22.33203125" bestFit="1" customWidth="1"/>
    <col min="2" max="2" width="11.109375" bestFit="1" customWidth="1"/>
    <col min="3" max="3" width="7.5546875" bestFit="1" customWidth="1"/>
    <col min="4" max="4" width="9.109375" bestFit="1" customWidth="1"/>
    <col min="5" max="5" width="10.21875" bestFit="1" customWidth="1"/>
    <col min="6" max="6" width="9.21875" bestFit="1" customWidth="1"/>
    <col min="7" max="7" width="11.5546875" customWidth="1"/>
    <col min="8" max="9" width="11.6640625" customWidth="1"/>
    <col min="10" max="10" width="12.88671875" customWidth="1"/>
    <col min="11" max="11" width="11.44140625" customWidth="1"/>
    <col min="12" max="12" width="11.21875" customWidth="1"/>
    <col min="13" max="13" width="9.21875" customWidth="1"/>
    <col min="14" max="14" width="14.6640625" customWidth="1"/>
    <col min="15" max="15" width="11.6640625" customWidth="1"/>
    <col min="16" max="16" width="12.21875" customWidth="1"/>
    <col min="17" max="17" width="12" customWidth="1"/>
    <col min="18" max="18" width="10.44140625" customWidth="1"/>
    <col min="19" max="19" width="12" customWidth="1"/>
    <col min="20" max="20" width="11.109375" customWidth="1"/>
    <col min="21" max="21" width="12.109375" customWidth="1"/>
    <col min="22" max="22" width="14.44140625" customWidth="1"/>
    <col min="23" max="25" width="10" customWidth="1"/>
    <col min="26" max="26" width="13.5546875" customWidth="1"/>
    <col min="27" max="27" width="12.77734375" customWidth="1"/>
    <col min="28" max="28" width="9.109375" customWidth="1"/>
    <col min="29" max="29" width="13.21875" customWidth="1"/>
    <col min="30" max="30" width="11.109375" customWidth="1"/>
    <col min="31" max="31" width="11.33203125" customWidth="1"/>
    <col min="32" max="32" width="8.44140625" customWidth="1"/>
    <col min="33" max="33" width="13.33203125" customWidth="1"/>
    <col min="34" max="34" width="10.5546875" customWidth="1"/>
    <col min="35" max="35" width="10.88671875" customWidth="1"/>
    <col min="36" max="36" width="16.33203125" customWidth="1"/>
    <col min="37" max="37" width="9.44140625" customWidth="1"/>
    <col min="38" max="39" width="10.77734375" customWidth="1"/>
    <col min="40" max="40" width="9.5546875" customWidth="1"/>
    <col min="41" max="41" width="11.5546875" customWidth="1"/>
    <col min="42" max="43" width="9.33203125" bestFit="1" customWidth="1"/>
    <col min="44" max="44" width="21.88671875" bestFit="1" customWidth="1"/>
  </cols>
  <sheetData>
    <row r="1" spans="1:44" s="32" customFormat="1" ht="15" thickBot="1" x14ac:dyDescent="0.35">
      <c r="A1" s="32" t="s">
        <v>0</v>
      </c>
      <c r="B1" s="33" t="s">
        <v>35</v>
      </c>
      <c r="C1" s="33" t="s">
        <v>73</v>
      </c>
      <c r="D1" s="33" t="s">
        <v>36</v>
      </c>
      <c r="E1" s="33" t="s">
        <v>37</v>
      </c>
      <c r="F1" s="33" t="s">
        <v>38</v>
      </c>
      <c r="G1" s="33" t="s">
        <v>39</v>
      </c>
      <c r="H1" s="33" t="s">
        <v>40</v>
      </c>
      <c r="I1" s="33" t="s">
        <v>41</v>
      </c>
      <c r="J1" s="33" t="s">
        <v>42</v>
      </c>
      <c r="K1" s="33" t="s">
        <v>43</v>
      </c>
      <c r="L1" s="33" t="s">
        <v>44</v>
      </c>
      <c r="M1" s="33" t="s">
        <v>45</v>
      </c>
      <c r="N1" s="33" t="s">
        <v>46</v>
      </c>
      <c r="O1" s="33" t="s">
        <v>47</v>
      </c>
      <c r="P1" s="33" t="s">
        <v>48</v>
      </c>
      <c r="Q1" s="33" t="s">
        <v>49</v>
      </c>
      <c r="R1" s="33" t="s">
        <v>69</v>
      </c>
      <c r="S1" s="33" t="s">
        <v>78</v>
      </c>
      <c r="T1" s="33" t="s">
        <v>50</v>
      </c>
      <c r="U1" s="33" t="s">
        <v>51</v>
      </c>
      <c r="V1" s="33" t="s">
        <v>52</v>
      </c>
      <c r="W1" s="33" t="s">
        <v>53</v>
      </c>
      <c r="X1" s="33" t="s">
        <v>82</v>
      </c>
      <c r="Y1" s="33" t="s">
        <v>54</v>
      </c>
      <c r="Z1" s="33" t="s">
        <v>55</v>
      </c>
      <c r="AA1" s="33" t="s">
        <v>56</v>
      </c>
      <c r="AB1" s="33" t="s">
        <v>57</v>
      </c>
      <c r="AC1" s="33" t="s">
        <v>58</v>
      </c>
      <c r="AD1" s="33" t="s">
        <v>59</v>
      </c>
      <c r="AE1" s="33" t="s">
        <v>60</v>
      </c>
      <c r="AF1" s="33" t="s">
        <v>61</v>
      </c>
      <c r="AG1" s="33" t="s">
        <v>62</v>
      </c>
      <c r="AH1" s="33" t="s">
        <v>63</v>
      </c>
      <c r="AI1" s="33" t="s">
        <v>64</v>
      </c>
      <c r="AJ1" s="33" t="s">
        <v>64</v>
      </c>
      <c r="AK1" s="33" t="s">
        <v>66</v>
      </c>
      <c r="AL1" s="33" t="s">
        <v>67</v>
      </c>
      <c r="AM1" s="33" t="s">
        <v>93</v>
      </c>
      <c r="AN1" s="33" t="s">
        <v>94</v>
      </c>
      <c r="AO1" s="33" t="s">
        <v>68</v>
      </c>
      <c r="AP1" s="33" t="s">
        <v>71</v>
      </c>
      <c r="AQ1" s="33" t="s">
        <v>71</v>
      </c>
      <c r="AR1" s="34" t="s">
        <v>7</v>
      </c>
    </row>
    <row r="2" spans="1:44" ht="15" hidden="1" thickTop="1" x14ac:dyDescent="0.3">
      <c r="A2" s="3" t="s">
        <v>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18">
        <f>SUM(B2:AQ2)</f>
        <v>0</v>
      </c>
    </row>
    <row r="3" spans="1:44" ht="15" hidden="1" thickTop="1" x14ac:dyDescent="0.3">
      <c r="A3" s="1" t="s">
        <v>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18"/>
    </row>
    <row r="4" spans="1:44" ht="15" hidden="1" thickTop="1" x14ac:dyDescent="0.3">
      <c r="A4" s="2" t="s">
        <v>14</v>
      </c>
      <c r="B4" s="25" t="s">
        <v>14</v>
      </c>
      <c r="C4" s="25" t="s">
        <v>14</v>
      </c>
      <c r="D4" s="25" t="s">
        <v>14</v>
      </c>
      <c r="E4" s="25" t="s">
        <v>14</v>
      </c>
      <c r="F4" s="25" t="s">
        <v>14</v>
      </c>
      <c r="G4" s="25" t="s">
        <v>14</v>
      </c>
      <c r="H4" s="25" t="s">
        <v>14</v>
      </c>
      <c r="I4" s="25" t="s">
        <v>14</v>
      </c>
      <c r="J4" s="25" t="s">
        <v>14</v>
      </c>
      <c r="K4" s="25" t="s">
        <v>14</v>
      </c>
      <c r="L4" s="25" t="s">
        <v>14</v>
      </c>
      <c r="M4" s="25" t="s">
        <v>14</v>
      </c>
      <c r="N4" s="25" t="s">
        <v>14</v>
      </c>
      <c r="O4" s="25" t="s">
        <v>14</v>
      </c>
      <c r="P4" s="25" t="s">
        <v>14</v>
      </c>
      <c r="Q4" s="25" t="s">
        <v>14</v>
      </c>
      <c r="R4" s="25" t="s">
        <v>14</v>
      </c>
      <c r="S4" s="25" t="s">
        <v>14</v>
      </c>
      <c r="T4" s="25" t="s">
        <v>14</v>
      </c>
      <c r="U4" s="25" t="s">
        <v>14</v>
      </c>
      <c r="V4" s="25" t="s">
        <v>14</v>
      </c>
      <c r="W4" s="25" t="s">
        <v>14</v>
      </c>
      <c r="X4" s="25" t="s">
        <v>14</v>
      </c>
      <c r="Y4" s="25" t="s">
        <v>14</v>
      </c>
      <c r="Z4" s="25" t="s">
        <v>14</v>
      </c>
      <c r="AA4" s="25" t="s">
        <v>14</v>
      </c>
      <c r="AB4" s="25" t="s">
        <v>14</v>
      </c>
      <c r="AC4" s="25" t="s">
        <v>14</v>
      </c>
      <c r="AD4" s="25" t="s">
        <v>14</v>
      </c>
      <c r="AE4" s="25" t="s">
        <v>14</v>
      </c>
      <c r="AF4" s="25" t="s">
        <v>14</v>
      </c>
      <c r="AG4" s="25" t="s">
        <v>14</v>
      </c>
      <c r="AH4" s="25" t="s">
        <v>14</v>
      </c>
      <c r="AI4" s="25" t="s">
        <v>14</v>
      </c>
      <c r="AJ4" s="25" t="s">
        <v>14</v>
      </c>
      <c r="AK4" s="25" t="s">
        <v>14</v>
      </c>
      <c r="AL4" s="25" t="s">
        <v>14</v>
      </c>
      <c r="AM4" s="25" t="s">
        <v>14</v>
      </c>
      <c r="AN4" s="25" t="s">
        <v>14</v>
      </c>
      <c r="AO4" s="25" t="s">
        <v>14</v>
      </c>
      <c r="AP4" s="25" t="s">
        <v>14</v>
      </c>
      <c r="AQ4" s="25" t="s">
        <v>14</v>
      </c>
      <c r="AR4" s="18"/>
    </row>
    <row r="5" spans="1:44" ht="15" hidden="1" thickTop="1" x14ac:dyDescent="0.3">
      <c r="A5" t="str">
        <f>CONCATENATE(A3, " ", A4," 1")</f>
        <v>Call June 1</v>
      </c>
      <c r="B5" s="13">
        <v>0</v>
      </c>
      <c r="C5" s="13"/>
      <c r="D5" s="13">
        <v>87</v>
      </c>
      <c r="E5" s="13">
        <v>87</v>
      </c>
      <c r="F5" s="13">
        <v>95</v>
      </c>
      <c r="G5" s="13">
        <v>87</v>
      </c>
      <c r="H5" s="13"/>
      <c r="I5" s="13">
        <v>95</v>
      </c>
      <c r="J5" s="13"/>
      <c r="K5" s="13">
        <v>100</v>
      </c>
      <c r="L5" s="13"/>
      <c r="M5" s="13"/>
      <c r="N5" s="13">
        <v>95</v>
      </c>
      <c r="O5" s="13">
        <v>0</v>
      </c>
      <c r="P5" s="13">
        <v>0</v>
      </c>
      <c r="Q5" s="13">
        <v>95</v>
      </c>
      <c r="R5" s="13">
        <v>87</v>
      </c>
      <c r="S5" s="13"/>
      <c r="T5" s="13">
        <v>95</v>
      </c>
      <c r="U5" s="13">
        <v>87</v>
      </c>
      <c r="V5" s="13">
        <v>0</v>
      </c>
      <c r="W5" s="13">
        <v>100</v>
      </c>
      <c r="X5" s="13"/>
      <c r="Y5" s="13">
        <v>95</v>
      </c>
      <c r="Z5" s="13"/>
      <c r="AA5" s="13"/>
      <c r="AB5" s="13"/>
      <c r="AC5" s="13"/>
      <c r="AD5" s="13"/>
      <c r="AE5" s="13">
        <v>79</v>
      </c>
      <c r="AF5" s="13"/>
      <c r="AG5" s="13"/>
      <c r="AH5" s="13">
        <v>95</v>
      </c>
      <c r="AI5" s="13">
        <v>95</v>
      </c>
      <c r="AJ5" s="13">
        <v>95</v>
      </c>
      <c r="AK5" s="13"/>
      <c r="AL5" s="13">
        <v>79</v>
      </c>
      <c r="AM5" s="13"/>
      <c r="AN5" s="13"/>
      <c r="AO5" s="13"/>
      <c r="AP5" s="13"/>
      <c r="AQ5" s="13"/>
      <c r="AR5" s="19">
        <f>IFERROR(AVERAGE(B5:AQ5),"AGENTS AVERAGE CALL 1")</f>
        <v>74.909090909090907</v>
      </c>
    </row>
    <row r="6" spans="1:44" ht="15" hidden="1" thickTop="1" x14ac:dyDescent="0.3">
      <c r="A6" t="str">
        <f>CONCATENATE(A3, " ", A4," 2")</f>
        <v>Call June 2</v>
      </c>
      <c r="B6" s="13">
        <v>92</v>
      </c>
      <c r="C6" s="13"/>
      <c r="D6" s="13">
        <v>100</v>
      </c>
      <c r="E6" s="13"/>
      <c r="F6" s="13">
        <v>95</v>
      </c>
      <c r="G6" s="13">
        <v>87</v>
      </c>
      <c r="H6" s="13"/>
      <c r="I6" s="13">
        <v>87</v>
      </c>
      <c r="J6" s="13"/>
      <c r="K6" s="13">
        <v>100</v>
      </c>
      <c r="L6" s="13"/>
      <c r="M6" s="13"/>
      <c r="N6" s="13">
        <v>95</v>
      </c>
      <c r="O6" s="13">
        <v>87</v>
      </c>
      <c r="P6" s="13">
        <v>71</v>
      </c>
      <c r="Q6" s="13">
        <v>87</v>
      </c>
      <c r="R6" s="13">
        <v>95</v>
      </c>
      <c r="S6" s="13"/>
      <c r="T6" s="13"/>
      <c r="U6" s="13">
        <v>79</v>
      </c>
      <c r="V6" s="13">
        <v>95</v>
      </c>
      <c r="W6" s="13">
        <v>87</v>
      </c>
      <c r="X6" s="13"/>
      <c r="Y6" s="13"/>
      <c r="Z6" s="13"/>
      <c r="AA6" s="13">
        <v>92</v>
      </c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9">
        <f>IFERROR(AVERAGE(B6:AQ6),"AGENTS AVERAGE CALL 2")</f>
        <v>89.933333333333337</v>
      </c>
    </row>
    <row r="7" spans="1:44" ht="15" hidden="1" thickTop="1" x14ac:dyDescent="0.3">
      <c r="A7" t="str">
        <f>CONCATENATE(A3, " ", A4," 3")</f>
        <v>Call June 3</v>
      </c>
      <c r="B7" s="13">
        <v>100</v>
      </c>
      <c r="C7" s="13"/>
      <c r="D7" s="13">
        <v>100</v>
      </c>
      <c r="E7" s="13"/>
      <c r="F7" s="13">
        <v>95</v>
      </c>
      <c r="G7" s="13">
        <v>85</v>
      </c>
      <c r="H7" s="13"/>
      <c r="I7" s="13">
        <v>87</v>
      </c>
      <c r="J7" s="13"/>
      <c r="K7" s="13">
        <v>100</v>
      </c>
      <c r="L7" s="13"/>
      <c r="M7" s="13"/>
      <c r="N7" s="13">
        <v>100</v>
      </c>
      <c r="O7" s="13">
        <v>87</v>
      </c>
      <c r="P7" s="13">
        <v>87</v>
      </c>
      <c r="Q7" s="13">
        <v>87</v>
      </c>
      <c r="R7" s="13">
        <v>100</v>
      </c>
      <c r="S7" s="13"/>
      <c r="T7" s="13"/>
      <c r="U7" s="13">
        <v>90</v>
      </c>
      <c r="V7" s="13">
        <v>87</v>
      </c>
      <c r="W7" s="13">
        <v>95</v>
      </c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9">
        <f>IFERROR(AVERAGE(B7:AQ7),"AGENTS AVERAGE CALL 3")</f>
        <v>92.857142857142861</v>
      </c>
    </row>
    <row r="8" spans="1:44" ht="15" hidden="1" thickTop="1" x14ac:dyDescent="0.3">
      <c r="A8" t="str">
        <f>CONCATENATE(A3, " ", A4," 4")</f>
        <v>Call June 4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>
        <v>87</v>
      </c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9">
        <f>IFERROR(AVERAGE(B8:AQ8),"AGENTS AVERAGE CALL 4")</f>
        <v>87</v>
      </c>
    </row>
    <row r="9" spans="1:44" ht="15" hidden="1" thickTop="1" x14ac:dyDescent="0.3">
      <c r="A9" t="str">
        <f>CONCATENATE(A3, " ", A4," 5")</f>
        <v>Call June 5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9" t="str">
        <f>IFERROR(AVERAGE(B9:AQ9),"AGENTS AVERAGE CALL 5")</f>
        <v>AGENTS AVERAGE CALL 5</v>
      </c>
    </row>
    <row r="10" spans="1:44" ht="15" hidden="1" thickTop="1" x14ac:dyDescent="0.3">
      <c r="A10" s="1" t="str">
        <f>CONCATENATE(A4, " ", A3, " Total Avg")</f>
        <v>June Call Total Avg</v>
      </c>
      <c r="B10" s="26">
        <f t="shared" ref="B10:I10" si="0">IFERROR(IFERROR(AVERAGE(B5:B9),"")/100,"")</f>
        <v>0.64</v>
      </c>
      <c r="C10" s="26" t="str">
        <f t="shared" si="0"/>
        <v/>
      </c>
      <c r="D10" s="26">
        <f t="shared" si="0"/>
        <v>0.95666666666666667</v>
      </c>
      <c r="E10" s="26">
        <f t="shared" si="0"/>
        <v>0.87</v>
      </c>
      <c r="F10" s="26">
        <f t="shared" si="0"/>
        <v>0.95</v>
      </c>
      <c r="G10" s="26">
        <f t="shared" si="0"/>
        <v>0.86333333333333329</v>
      </c>
      <c r="H10" s="26" t="str">
        <f t="shared" si="0"/>
        <v/>
      </c>
      <c r="I10" s="26">
        <f t="shared" si="0"/>
        <v>0.89666666666666672</v>
      </c>
      <c r="J10" s="26" t="str">
        <f>IFERROR(AVERAGE(J5:J9),"")</f>
        <v/>
      </c>
      <c r="K10" s="26">
        <f t="shared" ref="K10:AQ10" si="1">IFERROR(IFERROR(AVERAGE(K5:K9),"")/100,"")</f>
        <v>1</v>
      </c>
      <c r="L10" s="26" t="str">
        <f t="shared" si="1"/>
        <v/>
      </c>
      <c r="M10" s="26" t="str">
        <f t="shared" si="1"/>
        <v/>
      </c>
      <c r="N10" s="26">
        <f t="shared" si="1"/>
        <v>0.96666666666666667</v>
      </c>
      <c r="O10" s="26">
        <f t="shared" si="1"/>
        <v>0.57999999999999996</v>
      </c>
      <c r="P10" s="26">
        <f t="shared" si="1"/>
        <v>0.52666666666666662</v>
      </c>
      <c r="Q10" s="26">
        <f t="shared" si="1"/>
        <v>0.89</v>
      </c>
      <c r="R10" s="26">
        <f t="shared" si="1"/>
        <v>0.94</v>
      </c>
      <c r="S10" s="26" t="str">
        <f t="shared" si="1"/>
        <v/>
      </c>
      <c r="T10" s="26">
        <f t="shared" si="1"/>
        <v>0.95</v>
      </c>
      <c r="U10" s="26">
        <f t="shared" si="1"/>
        <v>0.85333333333333328</v>
      </c>
      <c r="V10" s="26">
        <f t="shared" si="1"/>
        <v>0.60666666666666669</v>
      </c>
      <c r="W10" s="26">
        <f t="shared" si="1"/>
        <v>0.94</v>
      </c>
      <c r="X10" s="26" t="str">
        <f t="shared" si="1"/>
        <v/>
      </c>
      <c r="Y10" s="26">
        <f t="shared" si="1"/>
        <v>0.95</v>
      </c>
      <c r="Z10" s="26" t="str">
        <f t="shared" si="1"/>
        <v/>
      </c>
      <c r="AA10" s="26">
        <f t="shared" si="1"/>
        <v>0.92</v>
      </c>
      <c r="AB10" s="26" t="str">
        <f t="shared" si="1"/>
        <v/>
      </c>
      <c r="AC10" s="26" t="str">
        <f t="shared" si="1"/>
        <v/>
      </c>
      <c r="AD10" s="26" t="str">
        <f t="shared" si="1"/>
        <v/>
      </c>
      <c r="AE10" s="26">
        <f t="shared" si="1"/>
        <v>0.79</v>
      </c>
      <c r="AF10" s="26" t="str">
        <f t="shared" si="1"/>
        <v/>
      </c>
      <c r="AG10" s="26" t="str">
        <f t="shared" si="1"/>
        <v/>
      </c>
      <c r="AH10" s="26">
        <f t="shared" si="1"/>
        <v>0.95</v>
      </c>
      <c r="AI10" s="26">
        <f t="shared" si="1"/>
        <v>0.95</v>
      </c>
      <c r="AJ10" s="26">
        <f t="shared" si="1"/>
        <v>0.95</v>
      </c>
      <c r="AK10" s="26" t="str">
        <f t="shared" si="1"/>
        <v/>
      </c>
      <c r="AL10" s="26">
        <f t="shared" si="1"/>
        <v>0.79</v>
      </c>
      <c r="AM10" s="26" t="str">
        <f t="shared" si="1"/>
        <v/>
      </c>
      <c r="AN10" s="26" t="str">
        <f t="shared" si="1"/>
        <v/>
      </c>
      <c r="AO10" s="26" t="str">
        <f t="shared" si="1"/>
        <v/>
      </c>
      <c r="AP10" s="26" t="str">
        <f t="shared" si="1"/>
        <v/>
      </c>
      <c r="AQ10" s="26" t="str">
        <f t="shared" si="1"/>
        <v/>
      </c>
      <c r="AR10" s="20">
        <f>IFERROR(IFERROR(AVERAGE(AR5:AR9),"AVERAGE OF AVERAGES")/100,"AVERAGE OF AVERAGES")</f>
        <v>0.86174891774891771</v>
      </c>
    </row>
    <row r="11" spans="1:44" ht="15" hidden="1" thickTop="1" x14ac:dyDescent="0.3">
      <c r="A11" s="4" t="s">
        <v>3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17"/>
    </row>
    <row r="12" spans="1:44" ht="15" hidden="1" thickTop="1" x14ac:dyDescent="0.3">
      <c r="A12" s="3" t="s">
        <v>5</v>
      </c>
      <c r="B12" s="11">
        <v>1</v>
      </c>
      <c r="C12" s="11">
        <v>4</v>
      </c>
      <c r="D12" s="11">
        <v>2</v>
      </c>
      <c r="E12" s="11"/>
      <c r="F12" s="11">
        <v>2</v>
      </c>
      <c r="G12" s="11">
        <v>2</v>
      </c>
      <c r="H12" s="11"/>
      <c r="I12" s="11">
        <v>1</v>
      </c>
      <c r="J12" s="11">
        <v>4</v>
      </c>
      <c r="K12" s="11">
        <v>3</v>
      </c>
      <c r="L12" s="11"/>
      <c r="M12" s="11"/>
      <c r="N12" s="11">
        <v>3</v>
      </c>
      <c r="O12" s="11">
        <v>2</v>
      </c>
      <c r="P12" s="11">
        <v>2</v>
      </c>
      <c r="Q12" s="11">
        <v>2</v>
      </c>
      <c r="R12" s="11">
        <v>2</v>
      </c>
      <c r="S12" s="11"/>
      <c r="T12" s="11"/>
      <c r="U12" s="11">
        <v>1</v>
      </c>
      <c r="V12" s="11">
        <v>1</v>
      </c>
      <c r="W12" s="11">
        <v>2</v>
      </c>
      <c r="X12" s="11"/>
      <c r="Y12" s="11"/>
      <c r="Z12" s="11"/>
      <c r="AA12" s="11"/>
      <c r="AB12" s="11"/>
      <c r="AC12" s="11"/>
      <c r="AD12" s="11"/>
      <c r="AE12" s="11"/>
      <c r="AF12" s="11">
        <v>2</v>
      </c>
      <c r="AG12" s="11"/>
      <c r="AH12" s="11">
        <v>2</v>
      </c>
      <c r="AI12" s="11">
        <v>1</v>
      </c>
      <c r="AJ12" s="11"/>
      <c r="AK12" s="11"/>
      <c r="AL12" s="11">
        <v>1</v>
      </c>
      <c r="AM12" s="11"/>
      <c r="AN12" s="11"/>
      <c r="AO12" s="11"/>
      <c r="AP12" s="11"/>
      <c r="AQ12" s="11"/>
      <c r="AR12" s="21">
        <f>SUM(B12:AQ12)</f>
        <v>40</v>
      </c>
    </row>
    <row r="13" spans="1:44" ht="15" hidden="1" thickTop="1" x14ac:dyDescent="0.3">
      <c r="A13" s="3" t="s">
        <v>6</v>
      </c>
      <c r="B13" s="12">
        <v>2</v>
      </c>
      <c r="C13" s="12"/>
      <c r="D13" s="12">
        <v>1</v>
      </c>
      <c r="E13" s="12">
        <v>2</v>
      </c>
      <c r="F13" s="12">
        <v>1</v>
      </c>
      <c r="G13" s="12">
        <v>1</v>
      </c>
      <c r="H13" s="12"/>
      <c r="I13" s="12">
        <v>2</v>
      </c>
      <c r="J13" s="12"/>
      <c r="K13" s="12"/>
      <c r="L13" s="12"/>
      <c r="M13" s="12"/>
      <c r="N13" s="12"/>
      <c r="O13" s="12">
        <v>1</v>
      </c>
      <c r="P13" s="12">
        <v>1</v>
      </c>
      <c r="Q13" s="12">
        <v>2</v>
      </c>
      <c r="R13" s="12">
        <v>1</v>
      </c>
      <c r="S13" s="12"/>
      <c r="T13" s="12">
        <v>2</v>
      </c>
      <c r="U13" s="12">
        <v>2</v>
      </c>
      <c r="V13" s="12">
        <v>2</v>
      </c>
      <c r="W13" s="12">
        <v>1</v>
      </c>
      <c r="X13" s="12"/>
      <c r="Y13" s="12">
        <v>2</v>
      </c>
      <c r="Z13" s="12"/>
      <c r="AA13" s="12">
        <v>2</v>
      </c>
      <c r="AB13" s="12"/>
      <c r="AC13" s="12"/>
      <c r="AD13" s="12"/>
      <c r="AE13" s="12">
        <v>2</v>
      </c>
      <c r="AF13" s="12"/>
      <c r="AG13" s="12"/>
      <c r="AH13" s="12"/>
      <c r="AI13" s="12">
        <v>1</v>
      </c>
      <c r="AJ13" s="12">
        <v>2</v>
      </c>
      <c r="AK13" s="12"/>
      <c r="AL13" s="12">
        <v>1</v>
      </c>
      <c r="AM13" s="12"/>
      <c r="AN13" s="12"/>
      <c r="AO13" s="12"/>
      <c r="AP13" s="12"/>
      <c r="AQ13" s="12"/>
      <c r="AR13" s="22">
        <f>SUM(B13:AQ13)</f>
        <v>31</v>
      </c>
    </row>
    <row r="14" spans="1:44" ht="15" hidden="1" thickTop="1" x14ac:dyDescent="0.3"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3">
        <f>AR12/(AR12+AR13)</f>
        <v>0.56338028169014087</v>
      </c>
    </row>
    <row r="15" spans="1:44" ht="15" hidden="1" thickTop="1" x14ac:dyDescent="0.3">
      <c r="A15" s="3" t="s">
        <v>9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18">
        <f>SUM(B15:AQ15)</f>
        <v>0</v>
      </c>
    </row>
    <row r="16" spans="1:44" ht="15" hidden="1" thickTop="1" x14ac:dyDescent="0.3">
      <c r="A16" s="1" t="s">
        <v>4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18"/>
    </row>
    <row r="17" spans="1:44" ht="15" hidden="1" thickTop="1" x14ac:dyDescent="0.3">
      <c r="A17" s="2" t="s">
        <v>12</v>
      </c>
      <c r="B17" s="25" t="s">
        <v>25</v>
      </c>
      <c r="C17" s="25" t="s">
        <v>25</v>
      </c>
      <c r="D17" s="25" t="s">
        <v>25</v>
      </c>
      <c r="E17" s="25" t="s">
        <v>25</v>
      </c>
      <c r="F17" s="25" t="s">
        <v>25</v>
      </c>
      <c r="G17" s="25" t="s">
        <v>25</v>
      </c>
      <c r="H17" s="25" t="s">
        <v>25</v>
      </c>
      <c r="I17" s="25" t="s">
        <v>25</v>
      </c>
      <c r="J17" s="25" t="s">
        <v>25</v>
      </c>
      <c r="K17" s="25" t="s">
        <v>25</v>
      </c>
      <c r="L17" s="25" t="s">
        <v>25</v>
      </c>
      <c r="M17" s="25" t="s">
        <v>25</v>
      </c>
      <c r="N17" s="25" t="s">
        <v>25</v>
      </c>
      <c r="O17" s="25" t="s">
        <v>25</v>
      </c>
      <c r="P17" s="25" t="s">
        <v>25</v>
      </c>
      <c r="Q17" s="25" t="s">
        <v>25</v>
      </c>
      <c r="R17" s="25" t="s">
        <v>25</v>
      </c>
      <c r="S17" s="25" t="s">
        <v>25</v>
      </c>
      <c r="T17" s="25" t="s">
        <v>25</v>
      </c>
      <c r="U17" s="25" t="s">
        <v>25</v>
      </c>
      <c r="V17" s="25" t="s">
        <v>25</v>
      </c>
      <c r="W17" s="25" t="s">
        <v>25</v>
      </c>
      <c r="X17" s="25" t="s">
        <v>25</v>
      </c>
      <c r="Y17" s="25" t="s">
        <v>25</v>
      </c>
      <c r="Z17" s="25" t="s">
        <v>25</v>
      </c>
      <c r="AA17" s="25" t="s">
        <v>25</v>
      </c>
      <c r="AB17" s="25" t="s">
        <v>25</v>
      </c>
      <c r="AC17" s="25" t="s">
        <v>25</v>
      </c>
      <c r="AD17" s="25" t="s">
        <v>25</v>
      </c>
      <c r="AE17" s="25" t="s">
        <v>25</v>
      </c>
      <c r="AF17" s="25" t="s">
        <v>25</v>
      </c>
      <c r="AG17" s="25" t="s">
        <v>25</v>
      </c>
      <c r="AH17" s="25" t="s">
        <v>25</v>
      </c>
      <c r="AI17" s="25" t="s">
        <v>25</v>
      </c>
      <c r="AJ17" s="25" t="s">
        <v>25</v>
      </c>
      <c r="AK17" s="25" t="s">
        <v>25</v>
      </c>
      <c r="AL17" s="25" t="s">
        <v>25</v>
      </c>
      <c r="AM17" s="25" t="s">
        <v>25</v>
      </c>
      <c r="AN17" s="25" t="s">
        <v>25</v>
      </c>
      <c r="AO17" s="25" t="s">
        <v>25</v>
      </c>
      <c r="AP17" s="25" t="s">
        <v>25</v>
      </c>
      <c r="AQ17" s="25" t="s">
        <v>25</v>
      </c>
      <c r="AR17" s="18"/>
    </row>
    <row r="18" spans="1:44" ht="15" hidden="1" thickTop="1" x14ac:dyDescent="0.3">
      <c r="A18" t="str">
        <f>CONCATENATE(A16, " ", A17," 1")</f>
        <v>Call August 1</v>
      </c>
      <c r="B18" s="13">
        <v>100</v>
      </c>
      <c r="C18" s="13"/>
      <c r="D18" s="13">
        <v>100</v>
      </c>
      <c r="E18" s="13">
        <v>100</v>
      </c>
      <c r="F18" s="13">
        <v>95</v>
      </c>
      <c r="G18" s="13">
        <v>95</v>
      </c>
      <c r="H18" s="13">
        <v>100</v>
      </c>
      <c r="I18" s="13">
        <v>95</v>
      </c>
      <c r="J18" s="13"/>
      <c r="K18" s="13">
        <v>100</v>
      </c>
      <c r="L18" s="13">
        <v>0</v>
      </c>
      <c r="M18" s="13">
        <v>87</v>
      </c>
      <c r="N18" s="13">
        <v>100</v>
      </c>
      <c r="O18" s="13">
        <v>0</v>
      </c>
      <c r="P18" s="13">
        <v>87</v>
      </c>
      <c r="Q18" s="13"/>
      <c r="R18" s="13">
        <v>95</v>
      </c>
      <c r="S18" s="13"/>
      <c r="T18" s="13">
        <v>95</v>
      </c>
      <c r="U18" s="13">
        <v>95</v>
      </c>
      <c r="V18" s="13">
        <v>100</v>
      </c>
      <c r="W18" s="13">
        <v>95</v>
      </c>
      <c r="X18" s="13">
        <v>95</v>
      </c>
      <c r="Y18" s="13">
        <v>95</v>
      </c>
      <c r="Z18" s="13">
        <v>100</v>
      </c>
      <c r="AA18" s="13">
        <v>87</v>
      </c>
      <c r="AB18" s="13">
        <v>90</v>
      </c>
      <c r="AC18" s="13">
        <v>100</v>
      </c>
      <c r="AD18" s="13">
        <v>95</v>
      </c>
      <c r="AE18" s="13">
        <v>87</v>
      </c>
      <c r="AF18" s="13">
        <v>95</v>
      </c>
      <c r="AG18" s="13">
        <v>95</v>
      </c>
      <c r="AH18" s="13">
        <v>95</v>
      </c>
      <c r="AI18" s="13">
        <v>100</v>
      </c>
      <c r="AJ18" s="13">
        <v>92</v>
      </c>
      <c r="AK18" s="13">
        <v>95</v>
      </c>
      <c r="AL18" s="13">
        <v>79</v>
      </c>
      <c r="AM18" s="13">
        <v>100</v>
      </c>
      <c r="AN18" s="13"/>
      <c r="AO18" s="13"/>
      <c r="AP18" s="13"/>
      <c r="AQ18" s="13"/>
      <c r="AR18" s="19">
        <f>IFERROR(AVERAGE(B18:AQ18),"AGENTS AVERAGE CALL 1")</f>
        <v>89.382352941176464</v>
      </c>
    </row>
    <row r="19" spans="1:44" ht="15" hidden="1" thickTop="1" x14ac:dyDescent="0.3">
      <c r="A19" t="str">
        <f>CONCATENATE(A16, " ", A17," 2")</f>
        <v>Call August 2</v>
      </c>
      <c r="B19" s="13"/>
      <c r="C19" s="13"/>
      <c r="D19" s="13"/>
      <c r="E19" s="13"/>
      <c r="F19" s="13"/>
      <c r="G19" s="13"/>
      <c r="H19" s="13">
        <v>95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>
        <v>0</v>
      </c>
      <c r="AC19" s="13">
        <v>84</v>
      </c>
      <c r="AD19" s="13">
        <v>100</v>
      </c>
      <c r="AE19" s="13"/>
      <c r="AF19" s="13"/>
      <c r="AG19" s="13"/>
      <c r="AH19" s="13"/>
      <c r="AI19" s="13"/>
      <c r="AJ19" s="13"/>
      <c r="AK19" s="13"/>
      <c r="AL19" s="13"/>
      <c r="AM19" s="13">
        <v>95</v>
      </c>
      <c r="AN19" s="13"/>
      <c r="AO19" s="13"/>
      <c r="AP19" s="13"/>
      <c r="AQ19" s="13"/>
      <c r="AR19" s="19">
        <f>IFERROR(AVERAGE(B19:AQ19),"AGENTS AVERAGE CALL 2")</f>
        <v>74.8</v>
      </c>
    </row>
    <row r="20" spans="1:44" ht="15" hidden="1" thickTop="1" x14ac:dyDescent="0.3">
      <c r="A20" t="str">
        <f>CONCATENATE(A16, " ", A17," 3")</f>
        <v>Call August 3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9" t="str">
        <f>IFERROR(AVERAGE(B20:AQ20),"AGENTS AVERAGE CALL 3")</f>
        <v>AGENTS AVERAGE CALL 3</v>
      </c>
    </row>
    <row r="21" spans="1:44" ht="15" hidden="1" thickTop="1" x14ac:dyDescent="0.3">
      <c r="A21" t="str">
        <f>CONCATENATE(A16, " ", A17," 4")</f>
        <v>Call August 4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9" t="str">
        <f>IFERROR(AVERAGE(B21:AQ21),"AGENTS AVERAGE CALL 4")</f>
        <v>AGENTS AVERAGE CALL 4</v>
      </c>
    </row>
    <row r="22" spans="1:44" ht="15" hidden="1" thickTop="1" x14ac:dyDescent="0.3">
      <c r="A22" t="str">
        <f>CONCATENATE(A16, " ", A17," 5")</f>
        <v>Call August 5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9" t="str">
        <f>IFERROR(AVERAGE(B22:AQ22),"AGENTS AVERAGE CALL 5")</f>
        <v>AGENTS AVERAGE CALL 5</v>
      </c>
    </row>
    <row r="23" spans="1:44" ht="15" hidden="1" thickTop="1" x14ac:dyDescent="0.3">
      <c r="A23" s="1" t="str">
        <f>CONCATENATE(A17, " ", A16, " Total Avg")</f>
        <v>August Call Total Avg</v>
      </c>
      <c r="B23" s="26">
        <f t="shared" ref="B23:AQ23" si="2">IFERROR(IFERROR(AVERAGE(B18:B22),"")/100,"")</f>
        <v>1</v>
      </c>
      <c r="C23" s="26" t="str">
        <f t="shared" si="2"/>
        <v/>
      </c>
      <c r="D23" s="26">
        <f t="shared" si="2"/>
        <v>1</v>
      </c>
      <c r="E23" s="26">
        <f t="shared" si="2"/>
        <v>1</v>
      </c>
      <c r="F23" s="26">
        <f t="shared" si="2"/>
        <v>0.95</v>
      </c>
      <c r="G23" s="26">
        <f t="shared" si="2"/>
        <v>0.95</v>
      </c>
      <c r="H23" s="26">
        <f t="shared" si="2"/>
        <v>0.97499999999999998</v>
      </c>
      <c r="I23" s="26">
        <f t="shared" si="2"/>
        <v>0.95</v>
      </c>
      <c r="J23" s="26" t="str">
        <f t="shared" si="2"/>
        <v/>
      </c>
      <c r="K23" s="26">
        <f t="shared" si="2"/>
        <v>1</v>
      </c>
      <c r="L23" s="26">
        <f t="shared" si="2"/>
        <v>0</v>
      </c>
      <c r="M23" s="26">
        <f t="shared" si="2"/>
        <v>0.87</v>
      </c>
      <c r="N23" s="26">
        <f t="shared" si="2"/>
        <v>1</v>
      </c>
      <c r="O23" s="26">
        <f t="shared" si="2"/>
        <v>0</v>
      </c>
      <c r="P23" s="26">
        <f t="shared" si="2"/>
        <v>0.87</v>
      </c>
      <c r="Q23" s="26" t="str">
        <f t="shared" si="2"/>
        <v/>
      </c>
      <c r="R23" s="26">
        <f t="shared" si="2"/>
        <v>0.95</v>
      </c>
      <c r="S23" s="26" t="str">
        <f t="shared" si="2"/>
        <v/>
      </c>
      <c r="T23" s="26">
        <f t="shared" si="2"/>
        <v>0.95</v>
      </c>
      <c r="U23" s="26">
        <f t="shared" si="2"/>
        <v>0.95</v>
      </c>
      <c r="V23" s="26">
        <f t="shared" si="2"/>
        <v>1</v>
      </c>
      <c r="W23" s="26">
        <f t="shared" si="2"/>
        <v>0.95</v>
      </c>
      <c r="X23" s="26">
        <f t="shared" si="2"/>
        <v>0.95</v>
      </c>
      <c r="Y23" s="26">
        <f t="shared" si="2"/>
        <v>0.95</v>
      </c>
      <c r="Z23" s="26">
        <f t="shared" si="2"/>
        <v>1</v>
      </c>
      <c r="AA23" s="26">
        <f t="shared" si="2"/>
        <v>0.87</v>
      </c>
      <c r="AB23" s="26">
        <f t="shared" si="2"/>
        <v>0.45</v>
      </c>
      <c r="AC23" s="26">
        <f t="shared" si="2"/>
        <v>0.92</v>
      </c>
      <c r="AD23" s="26">
        <f t="shared" si="2"/>
        <v>0.97499999999999998</v>
      </c>
      <c r="AE23" s="26">
        <f t="shared" si="2"/>
        <v>0.87</v>
      </c>
      <c r="AF23" s="26">
        <f t="shared" si="2"/>
        <v>0.95</v>
      </c>
      <c r="AG23" s="26">
        <f t="shared" si="2"/>
        <v>0.95</v>
      </c>
      <c r="AH23" s="26">
        <f t="shared" si="2"/>
        <v>0.95</v>
      </c>
      <c r="AI23" s="26">
        <f t="shared" si="2"/>
        <v>1</v>
      </c>
      <c r="AJ23" s="26">
        <f t="shared" si="2"/>
        <v>0.92</v>
      </c>
      <c r="AK23" s="26">
        <f t="shared" si="2"/>
        <v>0.95</v>
      </c>
      <c r="AL23" s="26">
        <f t="shared" si="2"/>
        <v>0.79</v>
      </c>
      <c r="AM23" s="26">
        <f t="shared" si="2"/>
        <v>0.97499999999999998</v>
      </c>
      <c r="AN23" s="26" t="str">
        <f t="shared" si="2"/>
        <v/>
      </c>
      <c r="AO23" s="26" t="str">
        <f t="shared" si="2"/>
        <v/>
      </c>
      <c r="AP23" s="26" t="str">
        <f t="shared" si="2"/>
        <v/>
      </c>
      <c r="AQ23" s="26" t="str">
        <f t="shared" si="2"/>
        <v/>
      </c>
      <c r="AR23" s="20">
        <f>IFERROR(IFERROR(AVERAGE(AR18:AR22),"AVERAGE OF AVERAGES")/100,"AVERAGE OF AVERAGES")</f>
        <v>0.82091176470588234</v>
      </c>
    </row>
    <row r="24" spans="1:44" ht="15" hidden="1" thickTop="1" x14ac:dyDescent="0.3">
      <c r="A24" s="4" t="s">
        <v>3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17"/>
    </row>
    <row r="25" spans="1:44" ht="15" hidden="1" thickTop="1" x14ac:dyDescent="0.3">
      <c r="A25" s="3" t="s">
        <v>5</v>
      </c>
      <c r="B25" s="11">
        <v>2</v>
      </c>
      <c r="C25" s="11">
        <v>4</v>
      </c>
      <c r="D25" s="11">
        <v>2</v>
      </c>
      <c r="E25" s="11">
        <v>1</v>
      </c>
      <c r="F25" s="11">
        <v>2</v>
      </c>
      <c r="G25" s="11">
        <v>2</v>
      </c>
      <c r="H25" s="11">
        <v>3</v>
      </c>
      <c r="I25" s="11">
        <v>1</v>
      </c>
      <c r="J25" s="11">
        <v>4</v>
      </c>
      <c r="K25" s="11">
        <v>2</v>
      </c>
      <c r="L25" s="11"/>
      <c r="M25" s="11">
        <v>2</v>
      </c>
      <c r="N25" s="11">
        <v>2</v>
      </c>
      <c r="O25" s="11">
        <v>1</v>
      </c>
      <c r="P25" s="11">
        <v>1</v>
      </c>
      <c r="Q25" s="11">
        <v>4</v>
      </c>
      <c r="R25" s="11">
        <v>2</v>
      </c>
      <c r="S25" s="11"/>
      <c r="T25" s="11">
        <v>1</v>
      </c>
      <c r="U25" s="11"/>
      <c r="V25" s="11">
        <v>2</v>
      </c>
      <c r="W25" s="11">
        <v>2</v>
      </c>
      <c r="X25" s="11">
        <v>2</v>
      </c>
      <c r="Y25" s="11">
        <v>2</v>
      </c>
      <c r="Z25" s="11">
        <v>2</v>
      </c>
      <c r="AA25" s="11">
        <v>2</v>
      </c>
      <c r="AB25" s="11">
        <v>2</v>
      </c>
      <c r="AC25" s="11">
        <v>4</v>
      </c>
      <c r="AD25" s="11">
        <v>4</v>
      </c>
      <c r="AE25" s="11">
        <v>2</v>
      </c>
      <c r="AF25" s="11">
        <v>2</v>
      </c>
      <c r="AG25" s="11">
        <v>2</v>
      </c>
      <c r="AH25" s="11">
        <v>1</v>
      </c>
      <c r="AI25" s="11">
        <v>1</v>
      </c>
      <c r="AJ25" s="11">
        <v>1</v>
      </c>
      <c r="AK25" s="11">
        <v>2</v>
      </c>
      <c r="AL25" s="11">
        <v>2</v>
      </c>
      <c r="AM25" s="11">
        <v>4</v>
      </c>
      <c r="AN25" s="11"/>
      <c r="AO25" s="11"/>
      <c r="AP25" s="11"/>
      <c r="AQ25" s="11"/>
      <c r="AR25" s="21">
        <f>SUM(B25:AQ25)</f>
        <v>75</v>
      </c>
    </row>
    <row r="26" spans="1:44" ht="15" hidden="1" thickTop="1" x14ac:dyDescent="0.3">
      <c r="A26" s="3" t="s">
        <v>6</v>
      </c>
      <c r="B26" s="12"/>
      <c r="C26" s="12"/>
      <c r="D26" s="12"/>
      <c r="E26" s="12">
        <v>1</v>
      </c>
      <c r="F26" s="12"/>
      <c r="G26" s="12"/>
      <c r="H26" s="12">
        <v>1</v>
      </c>
      <c r="I26" s="12">
        <v>1</v>
      </c>
      <c r="J26" s="12"/>
      <c r="K26" s="12"/>
      <c r="L26" s="12">
        <v>2</v>
      </c>
      <c r="M26" s="12"/>
      <c r="N26" s="12"/>
      <c r="O26" s="12">
        <v>1</v>
      </c>
      <c r="P26" s="12">
        <v>1</v>
      </c>
      <c r="Q26" s="12"/>
      <c r="R26" s="12"/>
      <c r="S26" s="12"/>
      <c r="T26" s="12">
        <v>1</v>
      </c>
      <c r="U26" s="12">
        <v>2</v>
      </c>
      <c r="V26" s="12"/>
      <c r="W26" s="12"/>
      <c r="X26" s="12"/>
      <c r="Y26" s="12"/>
      <c r="Z26" s="12"/>
      <c r="AA26" s="12"/>
      <c r="AB26" s="12">
        <v>2</v>
      </c>
      <c r="AC26" s="12"/>
      <c r="AD26" s="12"/>
      <c r="AE26" s="12"/>
      <c r="AF26" s="12"/>
      <c r="AG26" s="12"/>
      <c r="AH26" s="12">
        <v>1</v>
      </c>
      <c r="AI26" s="12">
        <v>1</v>
      </c>
      <c r="AJ26" s="12">
        <v>1</v>
      </c>
      <c r="AK26" s="12"/>
      <c r="AL26" s="12"/>
      <c r="AM26" s="12"/>
      <c r="AN26" s="12"/>
      <c r="AO26" s="12"/>
      <c r="AP26" s="12"/>
      <c r="AQ26" s="12"/>
      <c r="AR26" s="22">
        <f>SUM(B26:AQ26)</f>
        <v>15</v>
      </c>
    </row>
    <row r="27" spans="1:44" ht="15" hidden="1" thickTop="1" x14ac:dyDescent="0.3"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3">
        <f>AR25/(AR25+AR26)</f>
        <v>0.83333333333333337</v>
      </c>
    </row>
    <row r="28" spans="1:44" ht="15" hidden="1" thickTop="1" x14ac:dyDescent="0.3">
      <c r="A28" s="3" t="s">
        <v>9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18">
        <f>SUM(B28:AQ28)</f>
        <v>0</v>
      </c>
    </row>
    <row r="29" spans="1:44" ht="15" hidden="1" thickTop="1" x14ac:dyDescent="0.3">
      <c r="A29" s="1" t="s">
        <v>4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18"/>
    </row>
    <row r="30" spans="1:44" ht="15" hidden="1" thickTop="1" x14ac:dyDescent="0.3">
      <c r="A30" s="2" t="s">
        <v>11</v>
      </c>
      <c r="B30" s="25" t="s">
        <v>24</v>
      </c>
      <c r="C30" s="25" t="s">
        <v>24</v>
      </c>
      <c r="D30" s="25" t="s">
        <v>24</v>
      </c>
      <c r="E30" s="25" t="s">
        <v>24</v>
      </c>
      <c r="F30" s="25" t="s">
        <v>24</v>
      </c>
      <c r="G30" s="25" t="s">
        <v>24</v>
      </c>
      <c r="H30" s="25" t="s">
        <v>24</v>
      </c>
      <c r="I30" s="25" t="s">
        <v>24</v>
      </c>
      <c r="J30" s="25" t="s">
        <v>24</v>
      </c>
      <c r="K30" s="25" t="s">
        <v>24</v>
      </c>
      <c r="L30" s="25" t="s">
        <v>24</v>
      </c>
      <c r="M30" s="25" t="s">
        <v>24</v>
      </c>
      <c r="N30" s="25" t="s">
        <v>24</v>
      </c>
      <c r="O30" s="25" t="s">
        <v>24</v>
      </c>
      <c r="P30" s="25" t="s">
        <v>24</v>
      </c>
      <c r="Q30" s="25" t="s">
        <v>24</v>
      </c>
      <c r="R30" s="25" t="s">
        <v>24</v>
      </c>
      <c r="S30" s="25" t="s">
        <v>24</v>
      </c>
      <c r="T30" s="25" t="s">
        <v>24</v>
      </c>
      <c r="U30" s="25" t="s">
        <v>24</v>
      </c>
      <c r="V30" s="25" t="s">
        <v>24</v>
      </c>
      <c r="W30" s="25" t="s">
        <v>24</v>
      </c>
      <c r="X30" s="25" t="s">
        <v>24</v>
      </c>
      <c r="Y30" s="25" t="s">
        <v>24</v>
      </c>
      <c r="Z30" s="25" t="s">
        <v>24</v>
      </c>
      <c r="AA30" s="25" t="s">
        <v>24</v>
      </c>
      <c r="AB30" s="25" t="s">
        <v>24</v>
      </c>
      <c r="AC30" s="25" t="s">
        <v>24</v>
      </c>
      <c r="AD30" s="25" t="s">
        <v>24</v>
      </c>
      <c r="AE30" s="25" t="s">
        <v>24</v>
      </c>
      <c r="AF30" s="25" t="s">
        <v>24</v>
      </c>
      <c r="AG30" s="25" t="s">
        <v>24</v>
      </c>
      <c r="AH30" s="25" t="s">
        <v>24</v>
      </c>
      <c r="AI30" s="25" t="s">
        <v>24</v>
      </c>
      <c r="AJ30" s="25" t="s">
        <v>24</v>
      </c>
      <c r="AK30" s="25" t="s">
        <v>24</v>
      </c>
      <c r="AL30" s="25" t="s">
        <v>24</v>
      </c>
      <c r="AM30" s="25" t="s">
        <v>24</v>
      </c>
      <c r="AN30" s="25" t="s">
        <v>24</v>
      </c>
      <c r="AO30" s="25" t="s">
        <v>24</v>
      </c>
      <c r="AP30" s="25" t="s">
        <v>24</v>
      </c>
      <c r="AQ30" s="25" t="s">
        <v>24</v>
      </c>
      <c r="AR30" s="18"/>
    </row>
    <row r="31" spans="1:44" hidden="1" x14ac:dyDescent="0.3">
      <c r="A31" t="str">
        <f>CONCATENATE(A29, " ", A30," 1")</f>
        <v>Call September 1</v>
      </c>
      <c r="B31" s="13">
        <v>92</v>
      </c>
      <c r="C31" s="13"/>
      <c r="D31" s="13">
        <v>100</v>
      </c>
      <c r="E31" s="13">
        <v>95</v>
      </c>
      <c r="F31" s="13"/>
      <c r="G31" s="13">
        <v>75</v>
      </c>
      <c r="H31" s="13">
        <v>92</v>
      </c>
      <c r="I31" s="13">
        <v>95</v>
      </c>
      <c r="J31" s="13"/>
      <c r="K31" s="13">
        <v>100</v>
      </c>
      <c r="L31" s="13">
        <v>100</v>
      </c>
      <c r="M31" s="13"/>
      <c r="N31" s="13">
        <v>100</v>
      </c>
      <c r="O31" s="13">
        <v>95</v>
      </c>
      <c r="P31" s="13">
        <v>0</v>
      </c>
      <c r="Q31" s="13"/>
      <c r="R31" s="13">
        <v>92</v>
      </c>
      <c r="S31" s="13"/>
      <c r="T31" s="13">
        <v>95</v>
      </c>
      <c r="U31" s="13">
        <v>95</v>
      </c>
      <c r="V31" s="13">
        <v>95</v>
      </c>
      <c r="W31" s="13">
        <v>100</v>
      </c>
      <c r="X31" s="13">
        <v>100</v>
      </c>
      <c r="Y31" s="13">
        <v>100</v>
      </c>
      <c r="Z31" s="13">
        <v>95</v>
      </c>
      <c r="AA31" s="13">
        <v>95</v>
      </c>
      <c r="AB31" s="13">
        <v>92</v>
      </c>
      <c r="AC31" s="13">
        <v>95</v>
      </c>
      <c r="AD31" s="13">
        <v>95</v>
      </c>
      <c r="AE31" s="13">
        <v>0</v>
      </c>
      <c r="AF31" s="13">
        <v>100</v>
      </c>
      <c r="AG31" s="13">
        <v>95</v>
      </c>
      <c r="AH31" s="13">
        <v>100</v>
      </c>
      <c r="AI31" s="13">
        <v>100</v>
      </c>
      <c r="AJ31" s="13">
        <v>90</v>
      </c>
      <c r="AK31" s="13">
        <v>95</v>
      </c>
      <c r="AL31" s="13"/>
      <c r="AM31" s="13">
        <v>100</v>
      </c>
      <c r="AN31" s="13"/>
      <c r="AO31" s="13"/>
      <c r="AP31" s="13"/>
      <c r="AQ31" s="13"/>
      <c r="AR31" s="19">
        <f>IFERROR(AVERAGE(B31:AQ31),"AGENTS AVERAGE CALL 1")</f>
        <v>89.451612903225808</v>
      </c>
    </row>
    <row r="32" spans="1:44" hidden="1" x14ac:dyDescent="0.3">
      <c r="A32" t="str">
        <f>CONCATENATE(A29, " ", A30," 2")</f>
        <v>Call September 2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9" t="str">
        <f>IFERROR(AVERAGE(B32:AQ32),"AGENTS AVERAGE CALL 2")</f>
        <v>AGENTS AVERAGE CALL 2</v>
      </c>
    </row>
    <row r="33" spans="1:44" hidden="1" x14ac:dyDescent="0.3">
      <c r="A33" t="str">
        <f>CONCATENATE(A29, " ", A30," 3")</f>
        <v>Call September 3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9" t="str">
        <f>IFERROR(AVERAGE(B33:AQ33),"AGENTS AVERAGE CALL 3")</f>
        <v>AGENTS AVERAGE CALL 3</v>
      </c>
    </row>
    <row r="34" spans="1:44" hidden="1" x14ac:dyDescent="0.3">
      <c r="A34" t="str">
        <f>CONCATENATE(A29, " ", A30," 4")</f>
        <v>Call September 4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9" t="str">
        <f>IFERROR(AVERAGE(B34:AQ34),"AGENTS AVERAGE CALL 4")</f>
        <v>AGENTS AVERAGE CALL 4</v>
      </c>
    </row>
    <row r="35" spans="1:44" hidden="1" x14ac:dyDescent="0.3">
      <c r="A35" t="str">
        <f>CONCATENATE(A29, " ", A30," 5")</f>
        <v>Call September 5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9" t="str">
        <f>IFERROR(AVERAGE(B35:AQ35),"AGENTS AVERAGE CALL 5")</f>
        <v>AGENTS AVERAGE CALL 5</v>
      </c>
    </row>
    <row r="36" spans="1:44" hidden="1" x14ac:dyDescent="0.3">
      <c r="A36" s="1" t="str">
        <f>CONCATENATE(A30, " ", A29, " Total Avg")</f>
        <v>September Call Total Avg</v>
      </c>
      <c r="B36" s="26">
        <f t="shared" ref="B36:AQ36" si="3">IFERROR(IFERROR(AVERAGE(B31:B35),"")/100,"")</f>
        <v>0.92</v>
      </c>
      <c r="C36" s="26" t="str">
        <f t="shared" si="3"/>
        <v/>
      </c>
      <c r="D36" s="26">
        <f t="shared" si="3"/>
        <v>1</v>
      </c>
      <c r="E36" s="26">
        <f t="shared" si="3"/>
        <v>0.95</v>
      </c>
      <c r="F36" s="26" t="str">
        <f t="shared" si="3"/>
        <v/>
      </c>
      <c r="G36" s="26">
        <f t="shared" si="3"/>
        <v>0.75</v>
      </c>
      <c r="H36" s="26">
        <f t="shared" si="3"/>
        <v>0.92</v>
      </c>
      <c r="I36" s="26">
        <f t="shared" si="3"/>
        <v>0.95</v>
      </c>
      <c r="J36" s="26" t="str">
        <f t="shared" si="3"/>
        <v/>
      </c>
      <c r="K36" s="26">
        <f t="shared" si="3"/>
        <v>1</v>
      </c>
      <c r="L36" s="26">
        <f t="shared" si="3"/>
        <v>1</v>
      </c>
      <c r="M36" s="26" t="str">
        <f t="shared" si="3"/>
        <v/>
      </c>
      <c r="N36" s="26">
        <f t="shared" si="3"/>
        <v>1</v>
      </c>
      <c r="O36" s="26">
        <f t="shared" si="3"/>
        <v>0.95</v>
      </c>
      <c r="P36" s="26">
        <f t="shared" si="3"/>
        <v>0</v>
      </c>
      <c r="Q36" s="26" t="str">
        <f t="shared" si="3"/>
        <v/>
      </c>
      <c r="R36" s="26">
        <f t="shared" si="3"/>
        <v>0.92</v>
      </c>
      <c r="S36" s="26" t="str">
        <f t="shared" si="3"/>
        <v/>
      </c>
      <c r="T36" s="26">
        <f t="shared" si="3"/>
        <v>0.95</v>
      </c>
      <c r="U36" s="26">
        <f t="shared" si="3"/>
        <v>0.95</v>
      </c>
      <c r="V36" s="26">
        <f t="shared" si="3"/>
        <v>0.95</v>
      </c>
      <c r="W36" s="26">
        <f t="shared" si="3"/>
        <v>1</v>
      </c>
      <c r="X36" s="26">
        <f t="shared" si="3"/>
        <v>1</v>
      </c>
      <c r="Y36" s="26">
        <f t="shared" si="3"/>
        <v>1</v>
      </c>
      <c r="Z36" s="26">
        <f t="shared" si="3"/>
        <v>0.95</v>
      </c>
      <c r="AA36" s="26">
        <f t="shared" si="3"/>
        <v>0.95</v>
      </c>
      <c r="AB36" s="26">
        <f t="shared" si="3"/>
        <v>0.92</v>
      </c>
      <c r="AC36" s="26">
        <f t="shared" si="3"/>
        <v>0.95</v>
      </c>
      <c r="AD36" s="26">
        <f t="shared" si="3"/>
        <v>0.95</v>
      </c>
      <c r="AE36" s="26">
        <f t="shared" si="3"/>
        <v>0</v>
      </c>
      <c r="AF36" s="26">
        <f t="shared" si="3"/>
        <v>1</v>
      </c>
      <c r="AG36" s="26">
        <f t="shared" si="3"/>
        <v>0.95</v>
      </c>
      <c r="AH36" s="26">
        <f t="shared" si="3"/>
        <v>1</v>
      </c>
      <c r="AI36" s="26">
        <f t="shared" si="3"/>
        <v>1</v>
      </c>
      <c r="AJ36" s="26">
        <f t="shared" si="3"/>
        <v>0.9</v>
      </c>
      <c r="AK36" s="26">
        <f t="shared" si="3"/>
        <v>0.95</v>
      </c>
      <c r="AL36" s="26" t="str">
        <f t="shared" si="3"/>
        <v/>
      </c>
      <c r="AM36" s="26">
        <f t="shared" si="3"/>
        <v>1</v>
      </c>
      <c r="AN36" s="26" t="str">
        <f t="shared" si="3"/>
        <v/>
      </c>
      <c r="AO36" s="26" t="str">
        <f t="shared" si="3"/>
        <v/>
      </c>
      <c r="AP36" s="26" t="str">
        <f t="shared" si="3"/>
        <v/>
      </c>
      <c r="AQ36" s="26" t="str">
        <f t="shared" si="3"/>
        <v/>
      </c>
      <c r="AR36" s="20">
        <f>IFERROR(IFERROR(AVERAGE(AR31:AR35),"AVERAGE OF AVERAGES")/100,"AVERAGE OF AVERAGES")</f>
        <v>0.89451612903225808</v>
      </c>
    </row>
    <row r="37" spans="1:44" hidden="1" x14ac:dyDescent="0.3">
      <c r="A37" s="4" t="s">
        <v>3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17"/>
    </row>
    <row r="38" spans="1:44" hidden="1" x14ac:dyDescent="0.3">
      <c r="A38" s="3" t="s">
        <v>5</v>
      </c>
      <c r="B38" s="11">
        <v>1</v>
      </c>
      <c r="C38" s="11">
        <v>4</v>
      </c>
      <c r="D38" s="11">
        <v>2</v>
      </c>
      <c r="E38" s="11"/>
      <c r="F38" s="11">
        <v>4</v>
      </c>
      <c r="G38" s="11">
        <v>1</v>
      </c>
      <c r="H38" s="11">
        <v>2</v>
      </c>
      <c r="I38" s="11">
        <v>1</v>
      </c>
      <c r="J38" s="11">
        <v>4</v>
      </c>
      <c r="K38" s="11">
        <v>1</v>
      </c>
      <c r="L38" s="11">
        <v>2</v>
      </c>
      <c r="M38" s="11">
        <v>4</v>
      </c>
      <c r="N38" s="11">
        <v>2</v>
      </c>
      <c r="O38" s="11">
        <v>2</v>
      </c>
      <c r="P38" s="11">
        <v>1</v>
      </c>
      <c r="Q38" s="11">
        <v>4</v>
      </c>
      <c r="R38" s="11">
        <v>2</v>
      </c>
      <c r="S38" s="11"/>
      <c r="T38" s="11">
        <v>1</v>
      </c>
      <c r="U38" s="11">
        <v>1</v>
      </c>
      <c r="V38" s="11">
        <v>2</v>
      </c>
      <c r="W38" s="11">
        <v>2</v>
      </c>
      <c r="X38" s="11">
        <v>2</v>
      </c>
      <c r="Y38" s="11">
        <v>2</v>
      </c>
      <c r="Z38" s="11">
        <v>1</v>
      </c>
      <c r="AA38" s="11">
        <v>2</v>
      </c>
      <c r="AB38" s="11">
        <v>1</v>
      </c>
      <c r="AC38" s="11">
        <v>2</v>
      </c>
      <c r="AD38" s="11">
        <v>1</v>
      </c>
      <c r="AE38" s="11">
        <v>1</v>
      </c>
      <c r="AF38" s="11">
        <v>2</v>
      </c>
      <c r="AG38" s="11">
        <v>2</v>
      </c>
      <c r="AH38" s="11">
        <v>2</v>
      </c>
      <c r="AI38" s="11">
        <v>2</v>
      </c>
      <c r="AJ38" s="11"/>
      <c r="AK38" s="11">
        <v>2</v>
      </c>
      <c r="AL38" s="11">
        <v>3</v>
      </c>
      <c r="AM38" s="11">
        <v>2</v>
      </c>
      <c r="AN38" s="11"/>
      <c r="AO38" s="11"/>
      <c r="AP38" s="11"/>
      <c r="AQ38" s="11"/>
      <c r="AR38" s="21">
        <f>SUM(B38:AQ38)</f>
        <v>70</v>
      </c>
    </row>
    <row r="39" spans="1:44" hidden="1" x14ac:dyDescent="0.3">
      <c r="A39" s="3" t="s">
        <v>6</v>
      </c>
      <c r="B39" s="12">
        <v>1</v>
      </c>
      <c r="C39" s="12"/>
      <c r="D39" s="12"/>
      <c r="E39" s="12">
        <v>2</v>
      </c>
      <c r="F39" s="12"/>
      <c r="G39" s="12">
        <v>1</v>
      </c>
      <c r="H39" s="12"/>
      <c r="I39" s="12">
        <v>1</v>
      </c>
      <c r="J39" s="12"/>
      <c r="K39" s="12">
        <v>1</v>
      </c>
      <c r="L39" s="12"/>
      <c r="M39" s="12"/>
      <c r="N39" s="12"/>
      <c r="O39" s="12"/>
      <c r="P39" s="12">
        <v>1</v>
      </c>
      <c r="Q39" s="12"/>
      <c r="R39" s="12"/>
      <c r="S39" s="12"/>
      <c r="T39" s="12">
        <v>1</v>
      </c>
      <c r="U39" s="12">
        <v>1</v>
      </c>
      <c r="V39" s="12"/>
      <c r="W39" s="12"/>
      <c r="X39" s="12"/>
      <c r="Y39" s="12"/>
      <c r="Z39" s="12">
        <v>1</v>
      </c>
      <c r="AA39" s="12"/>
      <c r="AB39" s="12">
        <v>1</v>
      </c>
      <c r="AC39" s="12"/>
      <c r="AD39" s="12">
        <v>1</v>
      </c>
      <c r="AE39" s="12">
        <v>1</v>
      </c>
      <c r="AF39" s="12"/>
      <c r="AG39" s="12"/>
      <c r="AH39" s="12"/>
      <c r="AI39" s="12"/>
      <c r="AJ39" s="12">
        <v>2</v>
      </c>
      <c r="AK39" s="12"/>
      <c r="AL39" s="12">
        <v>1</v>
      </c>
      <c r="AM39" s="12"/>
      <c r="AN39" s="12"/>
      <c r="AO39" s="12"/>
      <c r="AP39" s="12"/>
      <c r="AQ39" s="12"/>
      <c r="AR39" s="22">
        <f>SUM(B39:AQ39)</f>
        <v>16</v>
      </c>
    </row>
    <row r="40" spans="1:44" hidden="1" x14ac:dyDescent="0.3"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3">
        <f>AR38/(AR38+AR39)</f>
        <v>0.81395348837209303</v>
      </c>
    </row>
    <row r="41" spans="1:44" hidden="1" x14ac:dyDescent="0.3">
      <c r="A41" s="3" t="s">
        <v>9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18">
        <f>SUM(B41:AQ41)</f>
        <v>0</v>
      </c>
    </row>
    <row r="42" spans="1:44" hidden="1" x14ac:dyDescent="0.3">
      <c r="A42" s="1" t="s">
        <v>4</v>
      </c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18"/>
    </row>
    <row r="43" spans="1:44" hidden="1" x14ac:dyDescent="0.3">
      <c r="A43" s="2" t="s">
        <v>10</v>
      </c>
      <c r="B43" s="25" t="s">
        <v>23</v>
      </c>
      <c r="C43" s="25" t="s">
        <v>23</v>
      </c>
      <c r="D43" s="25" t="s">
        <v>23</v>
      </c>
      <c r="E43" s="25" t="s">
        <v>23</v>
      </c>
      <c r="F43" s="25" t="s">
        <v>23</v>
      </c>
      <c r="G43" s="25" t="s">
        <v>23</v>
      </c>
      <c r="H43" s="25" t="s">
        <v>23</v>
      </c>
      <c r="I43" s="25" t="s">
        <v>23</v>
      </c>
      <c r="J43" s="25" t="s">
        <v>23</v>
      </c>
      <c r="K43" s="25" t="s">
        <v>23</v>
      </c>
      <c r="L43" s="25" t="s">
        <v>23</v>
      </c>
      <c r="M43" s="25" t="s">
        <v>23</v>
      </c>
      <c r="N43" s="25" t="s">
        <v>23</v>
      </c>
      <c r="O43" s="25" t="s">
        <v>23</v>
      </c>
      <c r="P43" s="25" t="s">
        <v>23</v>
      </c>
      <c r="Q43" s="25" t="s">
        <v>23</v>
      </c>
      <c r="R43" s="25" t="s">
        <v>23</v>
      </c>
      <c r="S43" s="25" t="s">
        <v>23</v>
      </c>
      <c r="T43" s="25" t="s">
        <v>23</v>
      </c>
      <c r="U43" s="25" t="s">
        <v>23</v>
      </c>
      <c r="V43" s="25" t="s">
        <v>23</v>
      </c>
      <c r="W43" s="25" t="s">
        <v>23</v>
      </c>
      <c r="X43" s="25" t="s">
        <v>23</v>
      </c>
      <c r="Y43" s="25" t="s">
        <v>23</v>
      </c>
      <c r="Z43" s="25" t="s">
        <v>23</v>
      </c>
      <c r="AA43" s="25" t="s">
        <v>23</v>
      </c>
      <c r="AB43" s="25" t="s">
        <v>23</v>
      </c>
      <c r="AC43" s="25" t="s">
        <v>23</v>
      </c>
      <c r="AD43" s="25" t="s">
        <v>23</v>
      </c>
      <c r="AE43" s="25" t="s">
        <v>23</v>
      </c>
      <c r="AF43" s="25" t="s">
        <v>23</v>
      </c>
      <c r="AG43" s="25" t="s">
        <v>23</v>
      </c>
      <c r="AH43" s="25" t="s">
        <v>23</v>
      </c>
      <c r="AI43" s="25" t="s">
        <v>23</v>
      </c>
      <c r="AJ43" s="25" t="s">
        <v>23</v>
      </c>
      <c r="AK43" s="25" t="s">
        <v>23</v>
      </c>
      <c r="AL43" s="25" t="s">
        <v>23</v>
      </c>
      <c r="AM43" s="25" t="s">
        <v>23</v>
      </c>
      <c r="AN43" s="25" t="s">
        <v>23</v>
      </c>
      <c r="AO43" s="25" t="s">
        <v>23</v>
      </c>
      <c r="AP43" s="25" t="s">
        <v>23</v>
      </c>
      <c r="AQ43" s="25" t="s">
        <v>23</v>
      </c>
      <c r="AR43" s="18"/>
    </row>
    <row r="44" spans="1:44" hidden="1" x14ac:dyDescent="0.3">
      <c r="A44" t="str">
        <f>CONCATENATE(A42, " ", A43," 1")</f>
        <v>Call October 1</v>
      </c>
      <c r="B44" s="13">
        <v>100</v>
      </c>
      <c r="C44" s="13"/>
      <c r="D44" s="13">
        <v>100</v>
      </c>
      <c r="E44" s="13">
        <v>0</v>
      </c>
      <c r="F44" s="13">
        <v>0</v>
      </c>
      <c r="G44" s="13">
        <v>82</v>
      </c>
      <c r="H44" s="13">
        <v>92</v>
      </c>
      <c r="I44" s="13">
        <v>87</v>
      </c>
      <c r="J44" s="13"/>
      <c r="K44" s="13">
        <v>100</v>
      </c>
      <c r="L44" s="13">
        <v>95</v>
      </c>
      <c r="M44" s="13">
        <v>100</v>
      </c>
      <c r="N44" s="13">
        <v>87</v>
      </c>
      <c r="O44" s="13">
        <v>87</v>
      </c>
      <c r="P44" s="13">
        <v>100</v>
      </c>
      <c r="Q44" s="13">
        <v>87</v>
      </c>
      <c r="R44" s="13">
        <v>95</v>
      </c>
      <c r="S44" s="13"/>
      <c r="T44" s="13">
        <v>95</v>
      </c>
      <c r="U44" s="13">
        <v>87</v>
      </c>
      <c r="V44" s="13">
        <v>100</v>
      </c>
      <c r="W44" s="13">
        <v>100</v>
      </c>
      <c r="X44" s="13">
        <v>95</v>
      </c>
      <c r="Y44" s="13">
        <v>95</v>
      </c>
      <c r="Z44" s="13">
        <v>100</v>
      </c>
      <c r="AA44" s="13">
        <v>95</v>
      </c>
      <c r="AB44" s="13">
        <v>79</v>
      </c>
      <c r="AC44" s="13">
        <v>84</v>
      </c>
      <c r="AD44" s="13">
        <v>87</v>
      </c>
      <c r="AE44" s="13">
        <v>95</v>
      </c>
      <c r="AF44" s="13"/>
      <c r="AG44" s="13">
        <v>82</v>
      </c>
      <c r="AH44" s="13">
        <v>92</v>
      </c>
      <c r="AI44" s="13">
        <v>100</v>
      </c>
      <c r="AJ44" s="13">
        <v>100</v>
      </c>
      <c r="AK44" s="13">
        <v>100</v>
      </c>
      <c r="AL44" s="13">
        <v>79</v>
      </c>
      <c r="AM44" s="13">
        <v>100</v>
      </c>
      <c r="AN44" s="13">
        <v>92</v>
      </c>
      <c r="AO44" s="13">
        <v>100</v>
      </c>
      <c r="AP44" s="13"/>
      <c r="AQ44" s="13"/>
      <c r="AR44" s="19">
        <f>IFERROR(AVERAGE(B44:AQ44),"AGENTS AVERAGE CALL 1")</f>
        <v>88.027777777777771</v>
      </c>
    </row>
    <row r="45" spans="1:44" hidden="1" x14ac:dyDescent="0.3">
      <c r="A45" t="str">
        <f>CONCATENATE(A42, " ", A43," 2")</f>
        <v>Call October 2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9" t="str">
        <f>IFERROR(AVERAGE(B45:AQ45),"AGENTS AVERAGE CALL 2")</f>
        <v>AGENTS AVERAGE CALL 2</v>
      </c>
    </row>
    <row r="46" spans="1:44" hidden="1" x14ac:dyDescent="0.3">
      <c r="A46" t="str">
        <f>CONCATENATE(A42, " ", A43," 3")</f>
        <v>Call October 3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9" t="str">
        <f>IFERROR(AVERAGE(B46:AQ46),"AGENTS AVERAGE CALL 3")</f>
        <v>AGENTS AVERAGE CALL 3</v>
      </c>
    </row>
    <row r="47" spans="1:44" hidden="1" x14ac:dyDescent="0.3">
      <c r="A47" t="str">
        <f>CONCATENATE(A42, " ", A43," 4")</f>
        <v>Call October 4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9" t="str">
        <f>IFERROR(AVERAGE(B47:AQ47),"AGENTS AVERAGE CALL 4")</f>
        <v>AGENTS AVERAGE CALL 4</v>
      </c>
    </row>
    <row r="48" spans="1:44" hidden="1" x14ac:dyDescent="0.3">
      <c r="A48" t="str">
        <f>CONCATENATE(A42, " ", A43," 5")</f>
        <v>Call October 5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9" t="str">
        <f>IFERROR(AVERAGE(B48:AQ48),"AGENTS AVERAGE CALL 5")</f>
        <v>AGENTS AVERAGE CALL 5</v>
      </c>
    </row>
    <row r="49" spans="1:44" hidden="1" x14ac:dyDescent="0.3">
      <c r="A49" s="1" t="str">
        <f>CONCATENATE(A43, " ", A42, " Total Avg")</f>
        <v>October Call Total Avg</v>
      </c>
      <c r="B49" s="26">
        <f t="shared" ref="B49:AQ49" si="4">IFERROR(IFERROR(AVERAGE(B44:B48),"")/100,"")</f>
        <v>1</v>
      </c>
      <c r="C49" s="26" t="str">
        <f t="shared" si="4"/>
        <v/>
      </c>
      <c r="D49" s="26">
        <f t="shared" si="4"/>
        <v>1</v>
      </c>
      <c r="E49" s="26">
        <f t="shared" si="4"/>
        <v>0</v>
      </c>
      <c r="F49" s="26">
        <f t="shared" si="4"/>
        <v>0</v>
      </c>
      <c r="G49" s="26">
        <f t="shared" si="4"/>
        <v>0.82</v>
      </c>
      <c r="H49" s="26">
        <f t="shared" si="4"/>
        <v>0.92</v>
      </c>
      <c r="I49" s="26">
        <f t="shared" si="4"/>
        <v>0.87</v>
      </c>
      <c r="J49" s="26" t="str">
        <f t="shared" si="4"/>
        <v/>
      </c>
      <c r="K49" s="26">
        <f t="shared" si="4"/>
        <v>1</v>
      </c>
      <c r="L49" s="26">
        <f t="shared" si="4"/>
        <v>0.95</v>
      </c>
      <c r="M49" s="26">
        <f t="shared" si="4"/>
        <v>1</v>
      </c>
      <c r="N49" s="26">
        <f t="shared" si="4"/>
        <v>0.87</v>
      </c>
      <c r="O49" s="26">
        <f t="shared" si="4"/>
        <v>0.87</v>
      </c>
      <c r="P49" s="26">
        <f t="shared" si="4"/>
        <v>1</v>
      </c>
      <c r="Q49" s="26">
        <f t="shared" si="4"/>
        <v>0.87</v>
      </c>
      <c r="R49" s="26">
        <f t="shared" si="4"/>
        <v>0.95</v>
      </c>
      <c r="S49" s="26" t="str">
        <f t="shared" si="4"/>
        <v/>
      </c>
      <c r="T49" s="26">
        <f t="shared" si="4"/>
        <v>0.95</v>
      </c>
      <c r="U49" s="26">
        <f t="shared" si="4"/>
        <v>0.87</v>
      </c>
      <c r="V49" s="26">
        <f t="shared" si="4"/>
        <v>1</v>
      </c>
      <c r="W49" s="26">
        <f t="shared" si="4"/>
        <v>1</v>
      </c>
      <c r="X49" s="26">
        <f t="shared" si="4"/>
        <v>0.95</v>
      </c>
      <c r="Y49" s="26">
        <f t="shared" si="4"/>
        <v>0.95</v>
      </c>
      <c r="Z49" s="26">
        <f t="shared" si="4"/>
        <v>1</v>
      </c>
      <c r="AA49" s="26">
        <f t="shared" si="4"/>
        <v>0.95</v>
      </c>
      <c r="AB49" s="26">
        <f t="shared" si="4"/>
        <v>0.79</v>
      </c>
      <c r="AC49" s="26">
        <f t="shared" si="4"/>
        <v>0.84</v>
      </c>
      <c r="AD49" s="26">
        <f t="shared" si="4"/>
        <v>0.87</v>
      </c>
      <c r="AE49" s="26">
        <f t="shared" si="4"/>
        <v>0.95</v>
      </c>
      <c r="AF49" s="26" t="str">
        <f t="shared" si="4"/>
        <v/>
      </c>
      <c r="AG49" s="26">
        <f t="shared" si="4"/>
        <v>0.82</v>
      </c>
      <c r="AH49" s="26">
        <f t="shared" si="4"/>
        <v>0.92</v>
      </c>
      <c r="AI49" s="26">
        <f t="shared" si="4"/>
        <v>1</v>
      </c>
      <c r="AJ49" s="26">
        <f t="shared" si="4"/>
        <v>1</v>
      </c>
      <c r="AK49" s="26">
        <f t="shared" si="4"/>
        <v>1</v>
      </c>
      <c r="AL49" s="26">
        <f t="shared" si="4"/>
        <v>0.79</v>
      </c>
      <c r="AM49" s="26">
        <f t="shared" si="4"/>
        <v>1</v>
      </c>
      <c r="AN49" s="26">
        <f t="shared" si="4"/>
        <v>0.92</v>
      </c>
      <c r="AO49" s="26">
        <f t="shared" si="4"/>
        <v>1</v>
      </c>
      <c r="AP49" s="26" t="str">
        <f t="shared" si="4"/>
        <v/>
      </c>
      <c r="AQ49" s="26" t="str">
        <f t="shared" si="4"/>
        <v/>
      </c>
      <c r="AR49" s="20">
        <f>IFERROR(IFERROR(AVERAGE(AR44:AR48),"AVERAGE OF AVERAGES")/100,"AVERAGE OF AVERAGES")</f>
        <v>0.88027777777777771</v>
      </c>
    </row>
    <row r="50" spans="1:44" hidden="1" x14ac:dyDescent="0.3">
      <c r="A50" s="4" t="s">
        <v>3</v>
      </c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17"/>
    </row>
    <row r="51" spans="1:44" hidden="1" x14ac:dyDescent="0.3">
      <c r="A51" s="3" t="s">
        <v>5</v>
      </c>
      <c r="B51" s="11">
        <v>1</v>
      </c>
      <c r="C51" s="11">
        <v>2</v>
      </c>
      <c r="D51" s="11">
        <v>3</v>
      </c>
      <c r="E51" s="11"/>
      <c r="F51" s="11">
        <v>1</v>
      </c>
      <c r="G51" s="11"/>
      <c r="H51" s="11">
        <v>3</v>
      </c>
      <c r="I51" s="11">
        <v>1</v>
      </c>
      <c r="J51" s="11">
        <v>4</v>
      </c>
      <c r="K51" s="11">
        <v>2</v>
      </c>
      <c r="L51" s="11">
        <v>1</v>
      </c>
      <c r="M51" s="11">
        <v>2</v>
      </c>
      <c r="N51" s="11">
        <v>2</v>
      </c>
      <c r="O51" s="11">
        <v>2</v>
      </c>
      <c r="P51" s="11">
        <v>2</v>
      </c>
      <c r="Q51" s="11">
        <v>1</v>
      </c>
      <c r="R51" s="11">
        <v>2</v>
      </c>
      <c r="S51" s="11"/>
      <c r="T51" s="11">
        <v>1</v>
      </c>
      <c r="U51" s="11">
        <v>1</v>
      </c>
      <c r="V51" s="11">
        <v>2</v>
      </c>
      <c r="W51" s="11">
        <v>2</v>
      </c>
      <c r="X51" s="11">
        <v>3</v>
      </c>
      <c r="Y51" s="11">
        <v>2</v>
      </c>
      <c r="Z51" s="11">
        <v>3</v>
      </c>
      <c r="AA51" s="11">
        <v>2</v>
      </c>
      <c r="AB51" s="11">
        <v>1</v>
      </c>
      <c r="AC51" s="11">
        <v>2</v>
      </c>
      <c r="AD51" s="11">
        <v>1</v>
      </c>
      <c r="AE51" s="11"/>
      <c r="AF51" s="11"/>
      <c r="AG51" s="11">
        <v>1</v>
      </c>
      <c r="AH51" s="11">
        <v>2</v>
      </c>
      <c r="AI51" s="11">
        <v>2</v>
      </c>
      <c r="AJ51" s="11">
        <v>1</v>
      </c>
      <c r="AK51" s="11">
        <v>3</v>
      </c>
      <c r="AL51" s="11">
        <v>1</v>
      </c>
      <c r="AM51" s="11">
        <v>2</v>
      </c>
      <c r="AN51" s="11">
        <v>2</v>
      </c>
      <c r="AO51" s="11">
        <v>1</v>
      </c>
      <c r="AP51" s="11"/>
      <c r="AQ51" s="11"/>
      <c r="AR51" s="21">
        <f>SUM(B51:AQ51)</f>
        <v>64</v>
      </c>
    </row>
    <row r="52" spans="1:44" hidden="1" x14ac:dyDescent="0.3">
      <c r="A52" s="3" t="s">
        <v>6</v>
      </c>
      <c r="B52" s="12">
        <v>1</v>
      </c>
      <c r="C52" s="12">
        <v>2</v>
      </c>
      <c r="D52" s="12"/>
      <c r="E52" s="12">
        <v>2</v>
      </c>
      <c r="F52" s="12">
        <v>1</v>
      </c>
      <c r="G52" s="12">
        <v>2</v>
      </c>
      <c r="H52" s="12"/>
      <c r="I52" s="12">
        <v>1</v>
      </c>
      <c r="J52" s="12"/>
      <c r="K52" s="12"/>
      <c r="L52" s="12">
        <v>2</v>
      </c>
      <c r="M52" s="12">
        <v>1</v>
      </c>
      <c r="N52" s="12"/>
      <c r="O52" s="12"/>
      <c r="P52" s="12"/>
      <c r="Q52" s="12">
        <v>1</v>
      </c>
      <c r="R52" s="12"/>
      <c r="S52" s="12"/>
      <c r="T52" s="12">
        <v>1</v>
      </c>
      <c r="U52" s="12">
        <v>1</v>
      </c>
      <c r="V52" s="12"/>
      <c r="W52" s="12"/>
      <c r="X52" s="12"/>
      <c r="Y52" s="12"/>
      <c r="Z52" s="12"/>
      <c r="AA52" s="12"/>
      <c r="AB52" s="12">
        <v>2</v>
      </c>
      <c r="AC52" s="12">
        <v>1</v>
      </c>
      <c r="AD52" s="12">
        <v>2</v>
      </c>
      <c r="AE52" s="12">
        <v>2</v>
      </c>
      <c r="AF52" s="12"/>
      <c r="AG52" s="12">
        <v>2</v>
      </c>
      <c r="AH52" s="12"/>
      <c r="AI52" s="12"/>
      <c r="AJ52" s="12">
        <v>1</v>
      </c>
      <c r="AK52" s="12"/>
      <c r="AL52" s="12">
        <v>1</v>
      </c>
      <c r="AM52" s="12">
        <v>1</v>
      </c>
      <c r="AN52" s="12">
        <v>1</v>
      </c>
      <c r="AO52" s="12"/>
      <c r="AP52" s="12"/>
      <c r="AQ52" s="12"/>
      <c r="AR52" s="22">
        <f>SUM(B52:AQ52)</f>
        <v>28</v>
      </c>
    </row>
    <row r="53" spans="1:44" hidden="1" x14ac:dyDescent="0.3"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3">
        <f>AR51/(AR51+AR52)</f>
        <v>0.69565217391304346</v>
      </c>
    </row>
    <row r="54" spans="1:44" hidden="1" x14ac:dyDescent="0.3">
      <c r="A54" s="3" t="s">
        <v>9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18">
        <f>SUM(B54:AQ54)</f>
        <v>0</v>
      </c>
    </row>
    <row r="55" spans="1:44" hidden="1" x14ac:dyDescent="0.3">
      <c r="A55" s="1" t="s">
        <v>4</v>
      </c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18"/>
    </row>
    <row r="56" spans="1:44" hidden="1" x14ac:dyDescent="0.3">
      <c r="A56" s="2" t="s">
        <v>13</v>
      </c>
      <c r="B56" s="25" t="s">
        <v>13</v>
      </c>
      <c r="C56" s="25" t="s">
        <v>13</v>
      </c>
      <c r="D56" s="25" t="s">
        <v>13</v>
      </c>
      <c r="E56" s="25" t="s">
        <v>13</v>
      </c>
      <c r="F56" s="25" t="s">
        <v>13</v>
      </c>
      <c r="G56" s="25" t="s">
        <v>13</v>
      </c>
      <c r="H56" s="25" t="s">
        <v>13</v>
      </c>
      <c r="I56" s="25" t="s">
        <v>13</v>
      </c>
      <c r="J56" s="25" t="s">
        <v>13</v>
      </c>
      <c r="K56" s="25" t="s">
        <v>13</v>
      </c>
      <c r="L56" s="25" t="s">
        <v>13</v>
      </c>
      <c r="M56" s="25" t="s">
        <v>13</v>
      </c>
      <c r="N56" s="25" t="s">
        <v>13</v>
      </c>
      <c r="O56" s="25" t="s">
        <v>13</v>
      </c>
      <c r="P56" s="25" t="s">
        <v>13</v>
      </c>
      <c r="Q56" s="25" t="s">
        <v>13</v>
      </c>
      <c r="R56" s="25" t="s">
        <v>13</v>
      </c>
      <c r="S56" s="25" t="s">
        <v>13</v>
      </c>
      <c r="T56" s="25" t="s">
        <v>13</v>
      </c>
      <c r="U56" s="25" t="s">
        <v>13</v>
      </c>
      <c r="V56" s="25" t="s">
        <v>13</v>
      </c>
      <c r="W56" s="25" t="s">
        <v>13</v>
      </c>
      <c r="X56" s="25" t="s">
        <v>13</v>
      </c>
      <c r="Y56" s="25" t="s">
        <v>13</v>
      </c>
      <c r="Z56" s="25" t="s">
        <v>13</v>
      </c>
      <c r="AA56" s="25" t="s">
        <v>13</v>
      </c>
      <c r="AB56" s="25" t="s">
        <v>13</v>
      </c>
      <c r="AC56" s="25" t="s">
        <v>13</v>
      </c>
      <c r="AD56" s="25" t="s">
        <v>13</v>
      </c>
      <c r="AE56" s="25" t="s">
        <v>13</v>
      </c>
      <c r="AF56" s="25" t="s">
        <v>13</v>
      </c>
      <c r="AG56" s="25" t="s">
        <v>13</v>
      </c>
      <c r="AH56" s="25" t="s">
        <v>13</v>
      </c>
      <c r="AI56" s="25" t="s">
        <v>13</v>
      </c>
      <c r="AJ56" s="25" t="s">
        <v>13</v>
      </c>
      <c r="AK56" s="25" t="s">
        <v>13</v>
      </c>
      <c r="AL56" s="25" t="s">
        <v>13</v>
      </c>
      <c r="AM56" s="25" t="s">
        <v>13</v>
      </c>
      <c r="AN56" s="25" t="s">
        <v>13</v>
      </c>
      <c r="AO56" s="25" t="s">
        <v>13</v>
      </c>
      <c r="AP56" s="25" t="s">
        <v>13</v>
      </c>
      <c r="AQ56" s="25" t="s">
        <v>13</v>
      </c>
      <c r="AR56" s="18"/>
    </row>
    <row r="57" spans="1:44" hidden="1" x14ac:dyDescent="0.3">
      <c r="A57" t="str">
        <f>CONCATENATE(A55, " ", A56," 1")</f>
        <v>Call July 1</v>
      </c>
      <c r="B57" s="13">
        <v>0</v>
      </c>
      <c r="C57" s="13">
        <v>95</v>
      </c>
      <c r="D57" s="13">
        <v>100</v>
      </c>
      <c r="E57" s="13">
        <v>87</v>
      </c>
      <c r="F57" s="13"/>
      <c r="G57" s="13">
        <v>95</v>
      </c>
      <c r="H57" s="13"/>
      <c r="I57" s="13">
        <v>0</v>
      </c>
      <c r="J57" s="13"/>
      <c r="K57" s="13">
        <v>95</v>
      </c>
      <c r="L57" s="13">
        <v>100</v>
      </c>
      <c r="M57" s="13">
        <v>100</v>
      </c>
      <c r="N57" s="13">
        <v>95</v>
      </c>
      <c r="O57" s="13">
        <v>95</v>
      </c>
      <c r="P57" s="13">
        <v>95</v>
      </c>
      <c r="Q57" s="13"/>
      <c r="R57" s="13">
        <v>95</v>
      </c>
      <c r="S57" s="13"/>
      <c r="T57" s="13">
        <v>0</v>
      </c>
      <c r="U57" s="13">
        <v>87</v>
      </c>
      <c r="V57" s="13">
        <v>95</v>
      </c>
      <c r="W57" s="13">
        <v>95</v>
      </c>
      <c r="X57" s="13">
        <v>92</v>
      </c>
      <c r="Y57" s="13">
        <v>95</v>
      </c>
      <c r="Z57" s="13">
        <v>92</v>
      </c>
      <c r="AA57" s="13">
        <v>92</v>
      </c>
      <c r="AB57" s="13"/>
      <c r="AC57" s="13"/>
      <c r="AD57" s="13"/>
      <c r="AE57" s="13">
        <v>95</v>
      </c>
      <c r="AF57" s="13"/>
      <c r="AG57" s="13">
        <v>87</v>
      </c>
      <c r="AH57" s="13">
        <v>100</v>
      </c>
      <c r="AI57" s="13">
        <v>100</v>
      </c>
      <c r="AJ57" s="13">
        <v>95</v>
      </c>
      <c r="AK57" s="13"/>
      <c r="AL57" s="13">
        <v>87</v>
      </c>
      <c r="AM57" s="13"/>
      <c r="AN57" s="13"/>
      <c r="AO57" s="13"/>
      <c r="AP57" s="13"/>
      <c r="AQ57" s="13"/>
      <c r="AR57" s="19">
        <f>IFERROR(AVERAGE(B57:AQ57),"AGENTS AVERAGE CALL 1")</f>
        <v>83.851851851851848</v>
      </c>
    </row>
    <row r="58" spans="1:44" hidden="1" x14ac:dyDescent="0.3">
      <c r="A58" t="str">
        <f>CONCATENATE(A55, " ", A56," 2")</f>
        <v>Call July 2</v>
      </c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9" t="str">
        <f>IFERROR(AVERAGE(B58:AQ58),"AGENTS AVERAGE CALL 2")</f>
        <v>AGENTS AVERAGE CALL 2</v>
      </c>
    </row>
    <row r="59" spans="1:44" hidden="1" x14ac:dyDescent="0.3">
      <c r="A59" t="str">
        <f>CONCATENATE(A55, " ", A56," 3")</f>
        <v>Call July 3</v>
      </c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9" t="str">
        <f>IFERROR(AVERAGE(B59:AQ59),"AGENTS AVERAGE CALL 3")</f>
        <v>AGENTS AVERAGE CALL 3</v>
      </c>
    </row>
    <row r="60" spans="1:44" hidden="1" x14ac:dyDescent="0.3">
      <c r="A60" t="str">
        <f>CONCATENATE(A55, " ", A56," 4")</f>
        <v>Call July 4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9" t="str">
        <f>IFERROR(AVERAGE(B60:AQ60),"AGENTS AVERAGE CALL 4")</f>
        <v>AGENTS AVERAGE CALL 4</v>
      </c>
    </row>
    <row r="61" spans="1:44" hidden="1" x14ac:dyDescent="0.3">
      <c r="A61" t="str">
        <f>CONCATENATE(A55, " ", A56," 5")</f>
        <v>Call July 5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9" t="str">
        <f>IFERROR(AVERAGE(B61:AQ61),"AGENTS AVERAGE CALL 5")</f>
        <v>AGENTS AVERAGE CALL 5</v>
      </c>
    </row>
    <row r="62" spans="1:44" hidden="1" x14ac:dyDescent="0.3">
      <c r="A62" s="1" t="str">
        <f>CONCATENATE(A56, " ", A55, " Total Avg")</f>
        <v>July Call Total Avg</v>
      </c>
      <c r="B62" s="26">
        <f t="shared" ref="B62:AQ62" si="5">IFERROR(IFERROR(AVERAGE(B57:B61),"")/100,"")</f>
        <v>0</v>
      </c>
      <c r="C62" s="26">
        <f t="shared" si="5"/>
        <v>0.95</v>
      </c>
      <c r="D62" s="26">
        <f t="shared" si="5"/>
        <v>1</v>
      </c>
      <c r="E62" s="26">
        <f t="shared" si="5"/>
        <v>0.87</v>
      </c>
      <c r="F62" s="26" t="str">
        <f t="shared" si="5"/>
        <v/>
      </c>
      <c r="G62" s="26">
        <f t="shared" si="5"/>
        <v>0.95</v>
      </c>
      <c r="H62" s="26" t="str">
        <f t="shared" si="5"/>
        <v/>
      </c>
      <c r="I62" s="26">
        <f t="shared" si="5"/>
        <v>0</v>
      </c>
      <c r="J62" s="26" t="str">
        <f t="shared" si="5"/>
        <v/>
      </c>
      <c r="K62" s="26">
        <f t="shared" si="5"/>
        <v>0.95</v>
      </c>
      <c r="L62" s="26">
        <f t="shared" si="5"/>
        <v>1</v>
      </c>
      <c r="M62" s="26">
        <f t="shared" si="5"/>
        <v>1</v>
      </c>
      <c r="N62" s="26">
        <f t="shared" si="5"/>
        <v>0.95</v>
      </c>
      <c r="O62" s="26">
        <f t="shared" si="5"/>
        <v>0.95</v>
      </c>
      <c r="P62" s="26">
        <f t="shared" si="5"/>
        <v>0.95</v>
      </c>
      <c r="Q62" s="26" t="str">
        <f t="shared" si="5"/>
        <v/>
      </c>
      <c r="R62" s="26">
        <f t="shared" si="5"/>
        <v>0.95</v>
      </c>
      <c r="S62" s="26" t="str">
        <f t="shared" si="5"/>
        <v/>
      </c>
      <c r="T62" s="26">
        <f t="shared" si="5"/>
        <v>0</v>
      </c>
      <c r="U62" s="26">
        <f t="shared" si="5"/>
        <v>0.87</v>
      </c>
      <c r="V62" s="26">
        <f t="shared" si="5"/>
        <v>0.95</v>
      </c>
      <c r="W62" s="26">
        <f t="shared" si="5"/>
        <v>0.95</v>
      </c>
      <c r="X62" s="26">
        <f t="shared" si="5"/>
        <v>0.92</v>
      </c>
      <c r="Y62" s="26">
        <f t="shared" si="5"/>
        <v>0.95</v>
      </c>
      <c r="Z62" s="26">
        <f t="shared" si="5"/>
        <v>0.92</v>
      </c>
      <c r="AA62" s="26">
        <f t="shared" si="5"/>
        <v>0.92</v>
      </c>
      <c r="AB62" s="26" t="str">
        <f t="shared" si="5"/>
        <v/>
      </c>
      <c r="AC62" s="26" t="str">
        <f t="shared" si="5"/>
        <v/>
      </c>
      <c r="AD62" s="26" t="str">
        <f t="shared" si="5"/>
        <v/>
      </c>
      <c r="AE62" s="26">
        <f t="shared" si="5"/>
        <v>0.95</v>
      </c>
      <c r="AF62" s="26" t="str">
        <f t="shared" si="5"/>
        <v/>
      </c>
      <c r="AG62" s="26">
        <f t="shared" si="5"/>
        <v>0.87</v>
      </c>
      <c r="AH62" s="26">
        <f t="shared" si="5"/>
        <v>1</v>
      </c>
      <c r="AI62" s="26">
        <f t="shared" si="5"/>
        <v>1</v>
      </c>
      <c r="AJ62" s="26">
        <f t="shared" si="5"/>
        <v>0.95</v>
      </c>
      <c r="AK62" s="26" t="str">
        <f t="shared" si="5"/>
        <v/>
      </c>
      <c r="AL62" s="26">
        <f t="shared" si="5"/>
        <v>0.87</v>
      </c>
      <c r="AM62" s="26" t="str">
        <f t="shared" si="5"/>
        <v/>
      </c>
      <c r="AN62" s="26" t="str">
        <f t="shared" si="5"/>
        <v/>
      </c>
      <c r="AO62" s="26" t="str">
        <f t="shared" si="5"/>
        <v/>
      </c>
      <c r="AP62" s="26" t="str">
        <f t="shared" si="5"/>
        <v/>
      </c>
      <c r="AQ62" s="26" t="str">
        <f t="shared" si="5"/>
        <v/>
      </c>
      <c r="AR62" s="20">
        <f>IFERROR(IFERROR(AVERAGE(AR57:AR61),"AVERAGE OF AVERAGES")/100,"AVERAGE OF AVERAGES")</f>
        <v>0.83851851851851844</v>
      </c>
    </row>
    <row r="63" spans="1:44" hidden="1" x14ac:dyDescent="0.3">
      <c r="A63" s="4" t="s">
        <v>3</v>
      </c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17"/>
    </row>
    <row r="64" spans="1:44" hidden="1" x14ac:dyDescent="0.3">
      <c r="A64" s="3" t="s">
        <v>5</v>
      </c>
      <c r="B64" s="11"/>
      <c r="C64" s="11">
        <v>2</v>
      </c>
      <c r="D64" s="11">
        <v>2</v>
      </c>
      <c r="E64" s="11">
        <v>1</v>
      </c>
      <c r="F64" s="11">
        <v>3</v>
      </c>
      <c r="G64" s="11">
        <v>2</v>
      </c>
      <c r="H64" s="11"/>
      <c r="I64" s="11">
        <v>1</v>
      </c>
      <c r="J64" s="11">
        <v>3</v>
      </c>
      <c r="K64" s="11">
        <v>2</v>
      </c>
      <c r="L64" s="11">
        <v>1</v>
      </c>
      <c r="M64" s="11">
        <v>4</v>
      </c>
      <c r="N64" s="11">
        <v>2</v>
      </c>
      <c r="O64" s="11">
        <v>1</v>
      </c>
      <c r="P64" s="11">
        <v>2</v>
      </c>
      <c r="Q64" s="11">
        <v>4</v>
      </c>
      <c r="R64" s="11">
        <v>2</v>
      </c>
      <c r="S64" s="11"/>
      <c r="T64" s="11"/>
      <c r="U64" s="11">
        <v>2</v>
      </c>
      <c r="V64" s="11">
        <v>2</v>
      </c>
      <c r="W64" s="11">
        <v>2</v>
      </c>
      <c r="X64" s="11">
        <v>3</v>
      </c>
      <c r="Y64" s="11">
        <v>1</v>
      </c>
      <c r="Z64" s="11">
        <v>3</v>
      </c>
      <c r="AA64" s="11">
        <v>2</v>
      </c>
      <c r="AB64" s="11"/>
      <c r="AC64" s="11"/>
      <c r="AD64" s="11"/>
      <c r="AE64" s="11">
        <v>2</v>
      </c>
      <c r="AF64" s="11"/>
      <c r="AG64" s="11">
        <v>3</v>
      </c>
      <c r="AH64" s="11">
        <v>2</v>
      </c>
      <c r="AI64" s="11">
        <v>1</v>
      </c>
      <c r="AJ64" s="11">
        <v>1</v>
      </c>
      <c r="AK64" s="11"/>
      <c r="AL64" s="11">
        <v>1</v>
      </c>
      <c r="AM64" s="11"/>
      <c r="AN64" s="11"/>
      <c r="AO64" s="11"/>
      <c r="AP64" s="11"/>
      <c r="AQ64" s="11"/>
      <c r="AR64" s="21">
        <f>SUM(B64:AQ64)</f>
        <v>57</v>
      </c>
    </row>
    <row r="65" spans="1:44" hidden="1" x14ac:dyDescent="0.3">
      <c r="A65" s="3" t="s">
        <v>6</v>
      </c>
      <c r="B65" s="12">
        <v>2</v>
      </c>
      <c r="C65" s="12"/>
      <c r="D65" s="12"/>
      <c r="E65" s="12">
        <v>1</v>
      </c>
      <c r="F65" s="12"/>
      <c r="G65" s="12"/>
      <c r="H65" s="12"/>
      <c r="I65" s="12">
        <v>1</v>
      </c>
      <c r="J65" s="12"/>
      <c r="K65" s="12"/>
      <c r="L65" s="12">
        <v>3</v>
      </c>
      <c r="M65" s="12"/>
      <c r="N65" s="12"/>
      <c r="O65" s="12">
        <v>1</v>
      </c>
      <c r="P65" s="12"/>
      <c r="Q65" s="12"/>
      <c r="R65" s="12"/>
      <c r="S65" s="12"/>
      <c r="T65" s="12">
        <v>2</v>
      </c>
      <c r="U65" s="12"/>
      <c r="V65" s="12"/>
      <c r="W65" s="12"/>
      <c r="X65" s="12">
        <v>1</v>
      </c>
      <c r="Y65" s="12">
        <v>1</v>
      </c>
      <c r="Z65" s="12">
        <v>1</v>
      </c>
      <c r="AA65" s="12"/>
      <c r="AB65" s="12"/>
      <c r="AC65" s="12"/>
      <c r="AD65" s="12"/>
      <c r="AE65" s="12"/>
      <c r="AF65" s="12"/>
      <c r="AG65" s="12">
        <v>1</v>
      </c>
      <c r="AH65" s="12"/>
      <c r="AI65" s="12">
        <v>1</v>
      </c>
      <c r="AJ65" s="12">
        <v>1</v>
      </c>
      <c r="AK65" s="12"/>
      <c r="AL65" s="12">
        <v>1</v>
      </c>
      <c r="AM65" s="12"/>
      <c r="AN65" s="12"/>
      <c r="AO65" s="12"/>
      <c r="AP65" s="12"/>
      <c r="AQ65" s="12"/>
      <c r="AR65" s="22">
        <f>SUM(B65:AQ65)</f>
        <v>17</v>
      </c>
    </row>
    <row r="66" spans="1:44" hidden="1" x14ac:dyDescent="0.3"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3">
        <f>AR64/(AR64+AR65)</f>
        <v>0.77027027027027029</v>
      </c>
    </row>
    <row r="67" spans="1:44" hidden="1" x14ac:dyDescent="0.3">
      <c r="A67" s="3" t="s">
        <v>9</v>
      </c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18">
        <f>SUM(B67:AQ67)</f>
        <v>0</v>
      </c>
    </row>
    <row r="68" spans="1:44" hidden="1" x14ac:dyDescent="0.3">
      <c r="A68" s="1" t="s">
        <v>4</v>
      </c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18"/>
    </row>
    <row r="69" spans="1:44" hidden="1" x14ac:dyDescent="0.3">
      <c r="A69" s="2" t="s">
        <v>8</v>
      </c>
      <c r="B69" s="25" t="s">
        <v>22</v>
      </c>
      <c r="C69" s="25" t="s">
        <v>22</v>
      </c>
      <c r="D69" s="25" t="s">
        <v>22</v>
      </c>
      <c r="E69" s="25" t="s">
        <v>22</v>
      </c>
      <c r="F69" s="25" t="s">
        <v>22</v>
      </c>
      <c r="G69" s="25" t="s">
        <v>22</v>
      </c>
      <c r="H69" s="25" t="s">
        <v>22</v>
      </c>
      <c r="I69" s="25" t="s">
        <v>22</v>
      </c>
      <c r="J69" s="25" t="s">
        <v>22</v>
      </c>
      <c r="K69" s="25" t="s">
        <v>22</v>
      </c>
      <c r="L69" s="25" t="s">
        <v>22</v>
      </c>
      <c r="M69" s="25" t="s">
        <v>22</v>
      </c>
      <c r="N69" s="25" t="s">
        <v>22</v>
      </c>
      <c r="O69" s="25" t="s">
        <v>22</v>
      </c>
      <c r="P69" s="25" t="s">
        <v>22</v>
      </c>
      <c r="Q69" s="25" t="s">
        <v>22</v>
      </c>
      <c r="R69" s="25" t="s">
        <v>22</v>
      </c>
      <c r="S69" s="25" t="s">
        <v>22</v>
      </c>
      <c r="T69" s="25" t="s">
        <v>22</v>
      </c>
      <c r="U69" s="25" t="s">
        <v>22</v>
      </c>
      <c r="V69" s="25" t="s">
        <v>22</v>
      </c>
      <c r="W69" s="25" t="s">
        <v>22</v>
      </c>
      <c r="X69" s="25" t="s">
        <v>22</v>
      </c>
      <c r="Y69" s="25" t="s">
        <v>22</v>
      </c>
      <c r="Z69" s="25" t="s">
        <v>22</v>
      </c>
      <c r="AA69" s="25" t="s">
        <v>22</v>
      </c>
      <c r="AB69" s="25" t="s">
        <v>22</v>
      </c>
      <c r="AC69" s="25" t="s">
        <v>22</v>
      </c>
      <c r="AD69" s="25" t="s">
        <v>22</v>
      </c>
      <c r="AE69" s="25" t="s">
        <v>22</v>
      </c>
      <c r="AF69" s="25" t="s">
        <v>22</v>
      </c>
      <c r="AG69" s="25" t="s">
        <v>22</v>
      </c>
      <c r="AH69" s="25" t="s">
        <v>22</v>
      </c>
      <c r="AI69" s="25" t="s">
        <v>22</v>
      </c>
      <c r="AJ69" s="25" t="s">
        <v>22</v>
      </c>
      <c r="AK69" s="25" t="s">
        <v>22</v>
      </c>
      <c r="AL69" s="25" t="s">
        <v>22</v>
      </c>
      <c r="AM69" s="25" t="s">
        <v>22</v>
      </c>
      <c r="AN69" s="25" t="s">
        <v>22</v>
      </c>
      <c r="AO69" s="25" t="s">
        <v>22</v>
      </c>
      <c r="AP69" s="25" t="s">
        <v>22</v>
      </c>
      <c r="AQ69" s="25" t="s">
        <v>22</v>
      </c>
      <c r="AR69" s="18"/>
    </row>
    <row r="70" spans="1:44" hidden="1" x14ac:dyDescent="0.3">
      <c r="A70" t="str">
        <f>CONCATENATE(A68, " ", A69," 1")</f>
        <v>Call November 1</v>
      </c>
      <c r="B70" s="13">
        <v>71</v>
      </c>
      <c r="C70" s="13"/>
      <c r="D70" s="13">
        <v>92</v>
      </c>
      <c r="E70" s="13">
        <v>100</v>
      </c>
      <c r="F70" s="13">
        <v>100</v>
      </c>
      <c r="G70" s="13">
        <v>95</v>
      </c>
      <c r="H70" s="13">
        <v>95</v>
      </c>
      <c r="I70" s="13">
        <v>0</v>
      </c>
      <c r="J70" s="13"/>
      <c r="K70" s="13">
        <v>95</v>
      </c>
      <c r="L70" s="13">
        <v>95</v>
      </c>
      <c r="M70" s="13">
        <v>95</v>
      </c>
      <c r="N70" s="13">
        <v>100</v>
      </c>
      <c r="O70" s="13">
        <v>0</v>
      </c>
      <c r="P70" s="13">
        <v>95</v>
      </c>
      <c r="Q70" s="13"/>
      <c r="R70" s="13">
        <v>92</v>
      </c>
      <c r="S70" s="13">
        <v>100</v>
      </c>
      <c r="T70" s="13">
        <v>87</v>
      </c>
      <c r="U70" s="13">
        <v>95</v>
      </c>
      <c r="V70" s="13">
        <v>92</v>
      </c>
      <c r="W70" s="13">
        <v>95</v>
      </c>
      <c r="X70" s="13">
        <v>92</v>
      </c>
      <c r="Y70" s="13">
        <v>95</v>
      </c>
      <c r="Z70" s="13">
        <v>87</v>
      </c>
      <c r="AA70" s="13">
        <v>95</v>
      </c>
      <c r="AB70" s="13">
        <v>92</v>
      </c>
      <c r="AC70" s="13">
        <v>95</v>
      </c>
      <c r="AD70" s="13">
        <v>87</v>
      </c>
      <c r="AE70" s="13">
        <v>87</v>
      </c>
      <c r="AF70" s="13">
        <v>95</v>
      </c>
      <c r="AG70" s="13">
        <v>95</v>
      </c>
      <c r="AH70" s="13">
        <v>95</v>
      </c>
      <c r="AI70" s="13">
        <v>100</v>
      </c>
      <c r="AJ70" s="13">
        <v>87</v>
      </c>
      <c r="AK70" s="13">
        <v>100</v>
      </c>
      <c r="AL70" s="13">
        <v>85</v>
      </c>
      <c r="AM70" s="13">
        <v>87</v>
      </c>
      <c r="AN70" s="13">
        <v>87</v>
      </c>
      <c r="AO70" s="13">
        <v>95</v>
      </c>
      <c r="AP70" s="13"/>
      <c r="AQ70" s="13"/>
      <c r="AR70" s="19">
        <f>IFERROR(AVERAGE(B70:AQ70),"AGENTS AVERAGE CALL 1")</f>
        <v>87.837837837837839</v>
      </c>
    </row>
    <row r="71" spans="1:44" hidden="1" x14ac:dyDescent="0.3">
      <c r="A71" t="str">
        <f>CONCATENATE(A68, " ", A69," 2")</f>
        <v>Call November 2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>
        <v>79</v>
      </c>
      <c r="P71" s="13"/>
      <c r="Q71" s="13"/>
      <c r="R71" s="13"/>
      <c r="S71" s="13"/>
      <c r="T71" s="13"/>
      <c r="U71" s="13"/>
      <c r="V71" s="13">
        <v>90</v>
      </c>
      <c r="W71" s="13"/>
      <c r="X71" s="13"/>
      <c r="Y71" s="13"/>
      <c r="Z71" s="13"/>
      <c r="AA71" s="13"/>
      <c r="AB71" s="13">
        <v>76</v>
      </c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9">
        <f>IFERROR(AVERAGE(B71:AQ71),"AGENTS AVERAGE CALL 2")</f>
        <v>81.666666666666671</v>
      </c>
    </row>
    <row r="72" spans="1:44" hidden="1" x14ac:dyDescent="0.3">
      <c r="A72" t="str">
        <f>CONCATENATE(A68, " ", A69," 3")</f>
        <v>Call November 3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>
        <v>0</v>
      </c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9">
        <f>IFERROR(AVERAGE(B72:AQ72),"AGENTS AVERAGE CALL 3")</f>
        <v>0</v>
      </c>
    </row>
    <row r="73" spans="1:44" hidden="1" x14ac:dyDescent="0.3">
      <c r="A73" t="str">
        <f>CONCATENATE(A68, " ", A69," 4")</f>
        <v>Call November 4</v>
      </c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9" t="str">
        <f>IFERROR(AVERAGE(B73:AQ73),"AGENTS AVERAGE CALL 4")</f>
        <v>AGENTS AVERAGE CALL 4</v>
      </c>
    </row>
    <row r="74" spans="1:44" hidden="1" x14ac:dyDescent="0.3">
      <c r="A74" t="str">
        <f>CONCATENATE(A68, " ", A69," 5")</f>
        <v>Call November 5</v>
      </c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9" t="str">
        <f>IFERROR(AVERAGE(B74:AQ74),"AGENTS AVERAGE CALL 5")</f>
        <v>AGENTS AVERAGE CALL 5</v>
      </c>
    </row>
    <row r="75" spans="1:44" hidden="1" x14ac:dyDescent="0.3">
      <c r="A75" s="1" t="str">
        <f>CONCATENATE(A69, " ", A68, " Total Avg")</f>
        <v>November Call Total Avg</v>
      </c>
      <c r="B75" s="26">
        <f t="shared" ref="B75:AQ75" si="6">IFERROR(IFERROR(AVERAGE(B70:B74),"")/100,"")</f>
        <v>0.71</v>
      </c>
      <c r="C75" s="26" t="str">
        <f t="shared" si="6"/>
        <v/>
      </c>
      <c r="D75" s="26">
        <f t="shared" si="6"/>
        <v>0.92</v>
      </c>
      <c r="E75" s="26">
        <f t="shared" si="6"/>
        <v>1</v>
      </c>
      <c r="F75" s="26">
        <f t="shared" si="6"/>
        <v>1</v>
      </c>
      <c r="G75" s="26">
        <f t="shared" si="6"/>
        <v>0.95</v>
      </c>
      <c r="H75" s="26">
        <f t="shared" si="6"/>
        <v>0.95</v>
      </c>
      <c r="I75" s="26">
        <f t="shared" si="6"/>
        <v>0</v>
      </c>
      <c r="J75" s="26" t="str">
        <f t="shared" si="6"/>
        <v/>
      </c>
      <c r="K75" s="26">
        <f t="shared" si="6"/>
        <v>0.95</v>
      </c>
      <c r="L75" s="26">
        <f t="shared" si="6"/>
        <v>0.95</v>
      </c>
      <c r="M75" s="26">
        <f t="shared" si="6"/>
        <v>0.95</v>
      </c>
      <c r="N75" s="26">
        <f t="shared" si="6"/>
        <v>1</v>
      </c>
      <c r="O75" s="26">
        <f t="shared" si="6"/>
        <v>0.39500000000000002</v>
      </c>
      <c r="P75" s="26">
        <f t="shared" si="6"/>
        <v>0.95</v>
      </c>
      <c r="Q75" s="26" t="str">
        <f t="shared" si="6"/>
        <v/>
      </c>
      <c r="R75" s="26">
        <f t="shared" si="6"/>
        <v>0.92</v>
      </c>
      <c r="S75" s="26">
        <f t="shared" si="6"/>
        <v>1</v>
      </c>
      <c r="T75" s="26">
        <f t="shared" si="6"/>
        <v>0.87</v>
      </c>
      <c r="U75" s="26">
        <f t="shared" si="6"/>
        <v>0.95</v>
      </c>
      <c r="V75" s="26">
        <f t="shared" si="6"/>
        <v>0.91</v>
      </c>
      <c r="W75" s="26">
        <f t="shared" si="6"/>
        <v>0.95</v>
      </c>
      <c r="X75" s="26">
        <f t="shared" si="6"/>
        <v>0.92</v>
      </c>
      <c r="Y75" s="26">
        <f t="shared" si="6"/>
        <v>0.95</v>
      </c>
      <c r="Z75" s="26">
        <f t="shared" si="6"/>
        <v>0.87</v>
      </c>
      <c r="AA75" s="26">
        <f t="shared" si="6"/>
        <v>0.95</v>
      </c>
      <c r="AB75" s="26">
        <f t="shared" si="6"/>
        <v>0.56000000000000005</v>
      </c>
      <c r="AC75" s="26">
        <f t="shared" si="6"/>
        <v>0.95</v>
      </c>
      <c r="AD75" s="26">
        <f t="shared" si="6"/>
        <v>0.87</v>
      </c>
      <c r="AE75" s="26">
        <f t="shared" si="6"/>
        <v>0.87</v>
      </c>
      <c r="AF75" s="26">
        <f t="shared" si="6"/>
        <v>0.95</v>
      </c>
      <c r="AG75" s="26">
        <f t="shared" si="6"/>
        <v>0.95</v>
      </c>
      <c r="AH75" s="26">
        <f t="shared" si="6"/>
        <v>0.95</v>
      </c>
      <c r="AI75" s="26">
        <f t="shared" si="6"/>
        <v>1</v>
      </c>
      <c r="AJ75" s="26">
        <f t="shared" si="6"/>
        <v>0.87</v>
      </c>
      <c r="AK75" s="26">
        <f t="shared" si="6"/>
        <v>1</v>
      </c>
      <c r="AL75" s="26">
        <f t="shared" si="6"/>
        <v>0.85</v>
      </c>
      <c r="AM75" s="26">
        <f t="shared" si="6"/>
        <v>0.87</v>
      </c>
      <c r="AN75" s="26">
        <f t="shared" si="6"/>
        <v>0.87</v>
      </c>
      <c r="AO75" s="26">
        <f t="shared" si="6"/>
        <v>0.95</v>
      </c>
      <c r="AP75" s="26" t="str">
        <f t="shared" si="6"/>
        <v/>
      </c>
      <c r="AQ75" s="26" t="str">
        <f t="shared" si="6"/>
        <v/>
      </c>
      <c r="AR75" s="20">
        <f>IFERROR(IFERROR(AVERAGE(AR70:AR74),"AVERAGE OF AVERAGES")/100,"AVERAGE OF AVERAGES")</f>
        <v>0.56501501501501505</v>
      </c>
    </row>
    <row r="76" spans="1:44" hidden="1" x14ac:dyDescent="0.3">
      <c r="A76" s="4" t="s">
        <v>3</v>
      </c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17"/>
    </row>
    <row r="77" spans="1:44" hidden="1" x14ac:dyDescent="0.3">
      <c r="A77" s="3" t="s">
        <v>5</v>
      </c>
      <c r="B77" s="11">
        <v>1</v>
      </c>
      <c r="C77" s="11">
        <v>4</v>
      </c>
      <c r="D77" s="11">
        <v>2</v>
      </c>
      <c r="E77" s="11"/>
      <c r="F77" s="11">
        <v>2</v>
      </c>
      <c r="G77" s="11">
        <v>2</v>
      </c>
      <c r="H77" s="11">
        <v>2</v>
      </c>
      <c r="I77" s="11"/>
      <c r="J77" s="11">
        <v>4</v>
      </c>
      <c r="K77" s="11">
        <v>2</v>
      </c>
      <c r="L77" s="11">
        <v>2</v>
      </c>
      <c r="M77" s="11">
        <v>2</v>
      </c>
      <c r="N77" s="11">
        <v>2</v>
      </c>
      <c r="O77" s="11">
        <v>1</v>
      </c>
      <c r="P77" s="11">
        <v>2</v>
      </c>
      <c r="Q77" s="11"/>
      <c r="R77" s="11">
        <v>2</v>
      </c>
      <c r="S77" s="11">
        <v>2</v>
      </c>
      <c r="T77" s="11">
        <v>1</v>
      </c>
      <c r="U77" s="11"/>
      <c r="V77" s="11"/>
      <c r="W77" s="11"/>
      <c r="X77" s="11">
        <v>2</v>
      </c>
      <c r="Y77" s="11">
        <v>2</v>
      </c>
      <c r="Z77" s="11">
        <v>2</v>
      </c>
      <c r="AA77" s="11">
        <v>1</v>
      </c>
      <c r="AB77" s="11">
        <v>1</v>
      </c>
      <c r="AC77" s="11">
        <v>1</v>
      </c>
      <c r="AD77" s="11">
        <v>1</v>
      </c>
      <c r="AE77" s="11"/>
      <c r="AF77" s="11">
        <v>1</v>
      </c>
      <c r="AG77" s="11">
        <v>2</v>
      </c>
      <c r="AH77" s="11">
        <v>2</v>
      </c>
      <c r="AI77" s="11">
        <v>1</v>
      </c>
      <c r="AJ77" s="11">
        <v>1</v>
      </c>
      <c r="AK77" s="11">
        <v>2</v>
      </c>
      <c r="AL77" s="11">
        <v>2</v>
      </c>
      <c r="AM77" s="11">
        <v>2</v>
      </c>
      <c r="AN77" s="11">
        <v>1</v>
      </c>
      <c r="AO77" s="11">
        <v>1</v>
      </c>
      <c r="AP77" s="11"/>
      <c r="AQ77" s="11"/>
      <c r="AR77" s="21">
        <f>SUM(B77:AQ77)</f>
        <v>58</v>
      </c>
    </row>
    <row r="78" spans="1:44" hidden="1" x14ac:dyDescent="0.3">
      <c r="A78" s="3" t="s">
        <v>6</v>
      </c>
      <c r="B78" s="12">
        <v>2</v>
      </c>
      <c r="C78" s="12"/>
      <c r="D78" s="12"/>
      <c r="E78" s="12">
        <v>2</v>
      </c>
      <c r="F78" s="12"/>
      <c r="G78" s="12"/>
      <c r="H78" s="12"/>
      <c r="I78" s="12">
        <v>2</v>
      </c>
      <c r="J78" s="12"/>
      <c r="K78" s="12"/>
      <c r="L78" s="12"/>
      <c r="M78" s="12"/>
      <c r="N78" s="12"/>
      <c r="O78" s="12">
        <v>2</v>
      </c>
      <c r="P78" s="12"/>
      <c r="Q78" s="12"/>
      <c r="R78" s="12"/>
      <c r="S78" s="12"/>
      <c r="T78" s="12">
        <v>2</v>
      </c>
      <c r="U78" s="12">
        <v>3</v>
      </c>
      <c r="V78" s="12">
        <v>2</v>
      </c>
      <c r="W78" s="12">
        <v>2</v>
      </c>
      <c r="X78" s="12"/>
      <c r="Y78" s="12"/>
      <c r="Z78" s="12"/>
      <c r="AA78" s="12">
        <v>1</v>
      </c>
      <c r="AB78" s="12">
        <v>2</v>
      </c>
      <c r="AC78" s="12">
        <v>1</v>
      </c>
      <c r="AD78" s="12">
        <v>1</v>
      </c>
      <c r="AE78" s="12">
        <v>2</v>
      </c>
      <c r="AF78" s="12"/>
      <c r="AG78" s="12"/>
      <c r="AH78" s="12"/>
      <c r="AI78" s="12"/>
      <c r="AJ78" s="12">
        <v>1</v>
      </c>
      <c r="AK78" s="12"/>
      <c r="AL78" s="12"/>
      <c r="AM78" s="12"/>
      <c r="AN78" s="12">
        <v>2</v>
      </c>
      <c r="AO78" s="12">
        <v>1</v>
      </c>
      <c r="AP78" s="12"/>
      <c r="AQ78" s="12"/>
      <c r="AR78" s="22">
        <f>SUM(B78:AQ78)</f>
        <v>28</v>
      </c>
    </row>
    <row r="79" spans="1:44" hidden="1" x14ac:dyDescent="0.3"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3">
        <f>AR77/(AR77+AR78)</f>
        <v>0.67441860465116277</v>
      </c>
    </row>
    <row r="80" spans="1:44" ht="15" thickTop="1" x14ac:dyDescent="0.3">
      <c r="A80" s="3" t="s">
        <v>9</v>
      </c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18">
        <f>SUM(B82:AQ82)</f>
        <v>0</v>
      </c>
    </row>
    <row r="81" spans="1:44" x14ac:dyDescent="0.3">
      <c r="A81" s="1" t="s">
        <v>4</v>
      </c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18"/>
    </row>
    <row r="82" spans="1:44" x14ac:dyDescent="0.3">
      <c r="A82" s="2" t="s">
        <v>2</v>
      </c>
      <c r="B82" s="25" t="s">
        <v>21</v>
      </c>
      <c r="C82" s="25" t="s">
        <v>21</v>
      </c>
      <c r="D82" s="25" t="s">
        <v>21</v>
      </c>
      <c r="E82" s="25" t="s">
        <v>21</v>
      </c>
      <c r="F82" s="25" t="s">
        <v>21</v>
      </c>
      <c r="G82" s="25" t="s">
        <v>21</v>
      </c>
      <c r="H82" s="25" t="s">
        <v>21</v>
      </c>
      <c r="I82" s="25" t="s">
        <v>21</v>
      </c>
      <c r="J82" s="25" t="s">
        <v>21</v>
      </c>
      <c r="K82" s="25" t="s">
        <v>21</v>
      </c>
      <c r="L82" s="25" t="s">
        <v>21</v>
      </c>
      <c r="M82" s="25" t="s">
        <v>21</v>
      </c>
      <c r="N82" s="25" t="s">
        <v>21</v>
      </c>
      <c r="O82" s="25" t="s">
        <v>21</v>
      </c>
      <c r="P82" s="25" t="s">
        <v>21</v>
      </c>
      <c r="Q82" s="25" t="s">
        <v>21</v>
      </c>
      <c r="R82" s="25" t="s">
        <v>21</v>
      </c>
      <c r="S82" s="25" t="s">
        <v>21</v>
      </c>
      <c r="T82" s="25" t="s">
        <v>21</v>
      </c>
      <c r="U82" s="25" t="s">
        <v>21</v>
      </c>
      <c r="V82" s="25" t="s">
        <v>21</v>
      </c>
      <c r="W82" s="25" t="s">
        <v>21</v>
      </c>
      <c r="X82" s="25" t="s">
        <v>21</v>
      </c>
      <c r="Y82" s="25" t="s">
        <v>21</v>
      </c>
      <c r="Z82" s="25" t="s">
        <v>21</v>
      </c>
      <c r="AA82" s="25" t="s">
        <v>21</v>
      </c>
      <c r="AB82" s="25" t="s">
        <v>21</v>
      </c>
      <c r="AC82" s="25" t="s">
        <v>21</v>
      </c>
      <c r="AD82" s="25" t="s">
        <v>21</v>
      </c>
      <c r="AE82" s="25" t="s">
        <v>21</v>
      </c>
      <c r="AF82" s="25" t="s">
        <v>21</v>
      </c>
      <c r="AG82" s="25" t="s">
        <v>21</v>
      </c>
      <c r="AH82" s="25" t="s">
        <v>21</v>
      </c>
      <c r="AI82" s="25" t="s">
        <v>21</v>
      </c>
      <c r="AJ82" s="25" t="s">
        <v>21</v>
      </c>
      <c r="AK82" s="25" t="s">
        <v>21</v>
      </c>
      <c r="AL82" s="25" t="s">
        <v>21</v>
      </c>
      <c r="AM82" s="25" t="s">
        <v>21</v>
      </c>
      <c r="AN82" s="25" t="s">
        <v>21</v>
      </c>
      <c r="AO82" s="25" t="s">
        <v>21</v>
      </c>
      <c r="AP82" s="25" t="s">
        <v>21</v>
      </c>
      <c r="AQ82" s="25" t="s">
        <v>21</v>
      </c>
      <c r="AR82" s="18"/>
    </row>
    <row r="83" spans="1:44" x14ac:dyDescent="0.3">
      <c r="A83" t="str">
        <f>CONCATENATE(A81, " ", A82," 1")</f>
        <v>Call December 1</v>
      </c>
      <c r="B83" s="13">
        <v>62</v>
      </c>
      <c r="C83" s="13"/>
      <c r="D83" s="13">
        <v>100</v>
      </c>
      <c r="E83" s="13">
        <v>100</v>
      </c>
      <c r="F83" s="13">
        <v>100</v>
      </c>
      <c r="G83" s="13">
        <v>90</v>
      </c>
      <c r="H83" s="13">
        <v>77</v>
      </c>
      <c r="I83" s="13">
        <v>100</v>
      </c>
      <c r="J83" s="13"/>
      <c r="K83" s="13">
        <v>100</v>
      </c>
      <c r="L83" s="13">
        <v>50</v>
      </c>
      <c r="M83" s="13">
        <v>92</v>
      </c>
      <c r="N83" s="13">
        <v>100</v>
      </c>
      <c r="O83" s="13">
        <v>50</v>
      </c>
      <c r="P83" s="13">
        <v>92</v>
      </c>
      <c r="Q83" s="13"/>
      <c r="R83" s="13">
        <v>70</v>
      </c>
      <c r="S83" s="13">
        <v>100</v>
      </c>
      <c r="T83" s="13">
        <v>87</v>
      </c>
      <c r="U83" s="13"/>
      <c r="V83" s="13">
        <v>50</v>
      </c>
      <c r="W83" s="13">
        <v>100</v>
      </c>
      <c r="X83" s="13">
        <v>100</v>
      </c>
      <c r="Y83" s="13">
        <v>95</v>
      </c>
      <c r="Z83" s="13">
        <v>92</v>
      </c>
      <c r="AA83" s="13">
        <v>95</v>
      </c>
      <c r="AB83" s="13">
        <v>95</v>
      </c>
      <c r="AC83" s="13">
        <v>95</v>
      </c>
      <c r="AD83" s="13">
        <v>87</v>
      </c>
      <c r="AE83" s="13">
        <v>91</v>
      </c>
      <c r="AF83" s="13">
        <v>96</v>
      </c>
      <c r="AG83" s="13">
        <v>82</v>
      </c>
      <c r="AH83" s="13">
        <v>92</v>
      </c>
      <c r="AI83" s="13">
        <v>92</v>
      </c>
      <c r="AJ83" s="13">
        <v>92</v>
      </c>
      <c r="AK83" s="13">
        <v>100</v>
      </c>
      <c r="AL83" s="13">
        <v>50</v>
      </c>
      <c r="AM83" s="13">
        <v>92</v>
      </c>
      <c r="AN83" s="13">
        <v>59</v>
      </c>
      <c r="AO83" s="13">
        <v>91</v>
      </c>
      <c r="AP83" s="13"/>
      <c r="AQ83" s="13"/>
      <c r="AR83" s="19">
        <f>IFERROR(AVERAGE(B83:AQ83),"AGENTS AVERAGE CALL 1")</f>
        <v>86.555555555555557</v>
      </c>
    </row>
    <row r="84" spans="1:44" x14ac:dyDescent="0.3">
      <c r="A84" t="str">
        <f>CONCATENATE(A81, " ", A82," 2")</f>
        <v>Call December 2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>
        <v>88</v>
      </c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>
        <v>96</v>
      </c>
      <c r="AO84" s="13"/>
      <c r="AP84" s="13"/>
      <c r="AQ84" s="13"/>
      <c r="AR84" s="19">
        <f>IFERROR(AVERAGE(B84:AQ84),"AGENTS AVERAGE CALL 2")</f>
        <v>92</v>
      </c>
    </row>
    <row r="85" spans="1:44" x14ac:dyDescent="0.3">
      <c r="A85" t="str">
        <f>CONCATENATE(A81, " ", A82," 3")</f>
        <v>Call December 3</v>
      </c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9" t="str">
        <f>IFERROR(AVERAGE(B85:AQ85),"AGENTS AVERAGE CALL 3")</f>
        <v>AGENTS AVERAGE CALL 3</v>
      </c>
    </row>
    <row r="86" spans="1:44" x14ac:dyDescent="0.3">
      <c r="A86" t="str">
        <f>CONCATENATE(A81, " ", A82," 4")</f>
        <v>Call December 4</v>
      </c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9" t="str">
        <f>IFERROR(AVERAGE(B86:AQ86),"AGENTS AVERAGE CALL 4")</f>
        <v>AGENTS AVERAGE CALL 4</v>
      </c>
    </row>
    <row r="87" spans="1:44" x14ac:dyDescent="0.3">
      <c r="A87" t="str">
        <f>CONCATENATE(A81, " ", A82," 5")</f>
        <v>Call December 5</v>
      </c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9" t="str">
        <f>IFERROR(AVERAGE(B87:AQ87),"AGENTS AVERAGE CALL 5")</f>
        <v>AGENTS AVERAGE CALL 5</v>
      </c>
    </row>
    <row r="88" spans="1:44" x14ac:dyDescent="0.3">
      <c r="A88" s="1" t="str">
        <f>CONCATENATE(A82, " ", A81, " Total Avg")</f>
        <v>December Call Total Avg</v>
      </c>
      <c r="B88" s="26">
        <f>IFERROR(AVERAGE(B83:B87),"")/100</f>
        <v>0.62</v>
      </c>
      <c r="C88" s="26" t="str">
        <f t="shared" ref="C88:P88" si="7">IFERROR(IFERROR(AVERAGE(C83:C87),"")/100,"")</f>
        <v/>
      </c>
      <c r="D88" s="26">
        <f t="shared" si="7"/>
        <v>1</v>
      </c>
      <c r="E88" s="26">
        <f t="shared" si="7"/>
        <v>1</v>
      </c>
      <c r="F88" s="26">
        <f t="shared" si="7"/>
        <v>1</v>
      </c>
      <c r="G88" s="26">
        <f t="shared" si="7"/>
        <v>0.9</v>
      </c>
      <c r="H88" s="26">
        <f t="shared" si="7"/>
        <v>0.77</v>
      </c>
      <c r="I88" s="26">
        <f t="shared" si="7"/>
        <v>1</v>
      </c>
      <c r="J88" s="26" t="str">
        <f t="shared" si="7"/>
        <v/>
      </c>
      <c r="K88" s="26">
        <f t="shared" si="7"/>
        <v>1</v>
      </c>
      <c r="L88" s="26">
        <f t="shared" si="7"/>
        <v>0.5</v>
      </c>
      <c r="M88" s="26">
        <f t="shared" si="7"/>
        <v>0.92</v>
      </c>
      <c r="N88" s="26">
        <f t="shared" si="7"/>
        <v>1</v>
      </c>
      <c r="O88" s="26">
        <f t="shared" si="7"/>
        <v>0.5</v>
      </c>
      <c r="P88" s="26">
        <f t="shared" si="7"/>
        <v>0.92</v>
      </c>
      <c r="Q88" s="28" t="str">
        <f>IFERROR(AVERAGE(Q83:Q87),"")</f>
        <v/>
      </c>
      <c r="R88" s="26">
        <f>IFERROR(IFERROR(AVERAGE(R83:R87),"")/100,"")</f>
        <v>0.7</v>
      </c>
      <c r="S88" s="26">
        <f>IFERROR(IFERROR(AVERAGE(S83:S87),"")/100,"")</f>
        <v>0.94</v>
      </c>
      <c r="T88" s="26">
        <f>IFERROR(IFERROR(AVERAGE(T83:T87),"")/100,"")</f>
        <v>0.87</v>
      </c>
      <c r="U88" s="28" t="str">
        <f>IFERROR(AVERAGE(U83:U87),"")</f>
        <v/>
      </c>
      <c r="V88" s="26">
        <f t="shared" ref="V88:AQ88" si="8">IFERROR(IFERROR(AVERAGE(V83:V87),"")/100,"")</f>
        <v>0.5</v>
      </c>
      <c r="W88" s="26">
        <f t="shared" si="8"/>
        <v>1</v>
      </c>
      <c r="X88" s="26">
        <f t="shared" si="8"/>
        <v>1</v>
      </c>
      <c r="Y88" s="26">
        <f t="shared" si="8"/>
        <v>0.95</v>
      </c>
      <c r="Z88" s="26">
        <f t="shared" si="8"/>
        <v>0.92</v>
      </c>
      <c r="AA88" s="26">
        <f t="shared" si="8"/>
        <v>0.95</v>
      </c>
      <c r="AB88" s="26">
        <f t="shared" si="8"/>
        <v>0.95</v>
      </c>
      <c r="AC88" s="26">
        <f t="shared" si="8"/>
        <v>0.95</v>
      </c>
      <c r="AD88" s="26">
        <f t="shared" si="8"/>
        <v>0.87</v>
      </c>
      <c r="AE88" s="26">
        <f t="shared" si="8"/>
        <v>0.91</v>
      </c>
      <c r="AF88" s="26">
        <f t="shared" si="8"/>
        <v>0.96</v>
      </c>
      <c r="AG88" s="26">
        <f t="shared" si="8"/>
        <v>0.82</v>
      </c>
      <c r="AH88" s="26">
        <f t="shared" si="8"/>
        <v>0.92</v>
      </c>
      <c r="AI88" s="26">
        <f t="shared" si="8"/>
        <v>0.92</v>
      </c>
      <c r="AJ88" s="26">
        <f t="shared" si="8"/>
        <v>0.92</v>
      </c>
      <c r="AK88" s="26">
        <f t="shared" si="8"/>
        <v>1</v>
      </c>
      <c r="AL88" s="26">
        <f t="shared" si="8"/>
        <v>0.5</v>
      </c>
      <c r="AM88" s="26">
        <f t="shared" si="8"/>
        <v>0.92</v>
      </c>
      <c r="AN88" s="26">
        <f t="shared" si="8"/>
        <v>0.77500000000000002</v>
      </c>
      <c r="AO88" s="26">
        <f t="shared" si="8"/>
        <v>0.91</v>
      </c>
      <c r="AP88" s="26" t="str">
        <f t="shared" si="8"/>
        <v/>
      </c>
      <c r="AQ88" s="26" t="str">
        <f t="shared" si="8"/>
        <v/>
      </c>
      <c r="AR88" s="20">
        <f>IFERROR(IFERROR(AVERAGE(AR83:AR87),"AVERAGE OF AVERAGES")/100,"AVERAGE OF AVERAGES")</f>
        <v>0.89277777777777767</v>
      </c>
    </row>
    <row r="89" spans="1:44" x14ac:dyDescent="0.3">
      <c r="A89" s="4" t="s">
        <v>17</v>
      </c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17"/>
    </row>
    <row r="90" spans="1:44" x14ac:dyDescent="0.3">
      <c r="A90" s="3" t="s">
        <v>5</v>
      </c>
      <c r="B90" s="11">
        <v>1</v>
      </c>
      <c r="C90" s="11">
        <v>2</v>
      </c>
      <c r="D90" s="11">
        <v>2</v>
      </c>
      <c r="E90" s="11">
        <v>1</v>
      </c>
      <c r="F90" s="11">
        <v>2</v>
      </c>
      <c r="G90" s="11"/>
      <c r="H90" s="11"/>
      <c r="I90" s="11">
        <v>1</v>
      </c>
      <c r="J90" s="11">
        <v>2</v>
      </c>
      <c r="K90" s="11">
        <v>2</v>
      </c>
      <c r="L90" s="11">
        <v>2</v>
      </c>
      <c r="M90" s="11">
        <v>2</v>
      </c>
      <c r="N90" s="11">
        <v>2</v>
      </c>
      <c r="O90" s="11">
        <v>1</v>
      </c>
      <c r="P90" s="11">
        <v>2</v>
      </c>
      <c r="Q90" s="11"/>
      <c r="R90" s="11">
        <v>1</v>
      </c>
      <c r="S90" s="11">
        <v>3</v>
      </c>
      <c r="T90" s="11">
        <v>1</v>
      </c>
      <c r="U90" s="11"/>
      <c r="V90" s="11">
        <v>1</v>
      </c>
      <c r="W90" s="11">
        <v>2</v>
      </c>
      <c r="X90" s="11">
        <v>2</v>
      </c>
      <c r="Y90" s="11">
        <v>1</v>
      </c>
      <c r="Z90" s="11">
        <v>2</v>
      </c>
      <c r="AA90" s="11">
        <v>2</v>
      </c>
      <c r="AB90" s="11">
        <v>1</v>
      </c>
      <c r="AC90" s="11"/>
      <c r="AD90" s="11">
        <v>2</v>
      </c>
      <c r="AE90" s="11"/>
      <c r="AF90" s="11">
        <v>1</v>
      </c>
      <c r="AG90" s="11">
        <v>1</v>
      </c>
      <c r="AH90" s="11">
        <v>2</v>
      </c>
      <c r="AI90" s="11">
        <v>2</v>
      </c>
      <c r="AJ90" s="11">
        <v>1</v>
      </c>
      <c r="AK90" s="11">
        <v>2</v>
      </c>
      <c r="AL90" s="11">
        <v>1</v>
      </c>
      <c r="AM90" s="11">
        <v>2</v>
      </c>
      <c r="AN90" s="11">
        <v>2</v>
      </c>
      <c r="AO90" s="11">
        <v>2</v>
      </c>
      <c r="AP90" s="11"/>
      <c r="AQ90" s="11"/>
      <c r="AR90" s="21">
        <f>SUM(B90:AQ90)</f>
        <v>56</v>
      </c>
    </row>
    <row r="91" spans="1:44" x14ac:dyDescent="0.3">
      <c r="A91" s="3" t="s">
        <v>6</v>
      </c>
      <c r="B91" s="12">
        <v>2</v>
      </c>
      <c r="C91" s="12"/>
      <c r="D91" s="12"/>
      <c r="E91" s="12">
        <v>1</v>
      </c>
      <c r="F91" s="12"/>
      <c r="G91" s="12">
        <v>2</v>
      </c>
      <c r="H91" s="12">
        <v>2</v>
      </c>
      <c r="I91" s="12">
        <v>1</v>
      </c>
      <c r="J91" s="12"/>
      <c r="K91" s="12"/>
      <c r="L91" s="12">
        <v>1</v>
      </c>
      <c r="M91" s="12"/>
      <c r="N91" s="12"/>
      <c r="O91" s="12">
        <v>1</v>
      </c>
      <c r="P91" s="12"/>
      <c r="Q91" s="12"/>
      <c r="R91" s="12">
        <v>1</v>
      </c>
      <c r="S91" s="12"/>
      <c r="T91" s="12">
        <v>1</v>
      </c>
      <c r="U91" s="12"/>
      <c r="V91" s="12">
        <v>1</v>
      </c>
      <c r="W91" s="12">
        <v>3</v>
      </c>
      <c r="X91" s="12"/>
      <c r="Y91" s="12">
        <v>1</v>
      </c>
      <c r="Z91" s="12"/>
      <c r="AA91" s="12"/>
      <c r="AB91" s="12">
        <v>1</v>
      </c>
      <c r="AC91" s="12">
        <v>2</v>
      </c>
      <c r="AD91" s="12"/>
      <c r="AE91" s="12">
        <v>2</v>
      </c>
      <c r="AF91" s="12">
        <v>1</v>
      </c>
      <c r="AG91" s="12">
        <v>1</v>
      </c>
      <c r="AH91" s="12"/>
      <c r="AI91" s="12"/>
      <c r="AJ91" s="12">
        <v>1</v>
      </c>
      <c r="AK91" s="12"/>
      <c r="AL91" s="12">
        <v>1</v>
      </c>
      <c r="AM91" s="12"/>
      <c r="AN91" s="12">
        <v>1</v>
      </c>
      <c r="AO91" s="12"/>
      <c r="AP91" s="12"/>
      <c r="AQ91" s="12"/>
      <c r="AR91" s="22">
        <f>SUM(B91:AQ91)</f>
        <v>27</v>
      </c>
    </row>
    <row r="92" spans="1:44" ht="15" thickBot="1" x14ac:dyDescent="0.35"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3">
        <f>AR90/(AR90+AR91)</f>
        <v>0.67469879518072284</v>
      </c>
    </row>
    <row r="93" spans="1:44" ht="15" thickTop="1" x14ac:dyDescent="0.3">
      <c r="A93" s="8" t="s">
        <v>15</v>
      </c>
      <c r="B93" s="5" t="s">
        <v>1</v>
      </c>
      <c r="C93" s="5" t="s">
        <v>1</v>
      </c>
      <c r="D93" s="5" t="s">
        <v>1</v>
      </c>
      <c r="E93" s="5" t="s">
        <v>1</v>
      </c>
      <c r="F93" s="5" t="s">
        <v>1</v>
      </c>
      <c r="G93" s="5" t="s">
        <v>1</v>
      </c>
      <c r="H93" s="5" t="s">
        <v>1</v>
      </c>
      <c r="I93" s="5" t="s">
        <v>1</v>
      </c>
      <c r="J93" s="5" t="s">
        <v>1</v>
      </c>
      <c r="K93" s="5" t="s">
        <v>1</v>
      </c>
      <c r="L93" s="5" t="s">
        <v>1</v>
      </c>
      <c r="M93" s="5" t="s">
        <v>1</v>
      </c>
      <c r="N93" s="5" t="s">
        <v>1</v>
      </c>
      <c r="O93" s="5" t="s">
        <v>1</v>
      </c>
      <c r="P93" s="5" t="s">
        <v>1</v>
      </c>
      <c r="Q93" s="5" t="s">
        <v>1</v>
      </c>
      <c r="R93" s="5" t="s">
        <v>1</v>
      </c>
      <c r="S93" s="5" t="s">
        <v>1</v>
      </c>
      <c r="T93" s="5" t="s">
        <v>1</v>
      </c>
      <c r="U93" s="5" t="s">
        <v>1</v>
      </c>
      <c r="V93" s="5" t="s">
        <v>1</v>
      </c>
      <c r="W93" s="5" t="s">
        <v>1</v>
      </c>
      <c r="X93" s="5" t="s">
        <v>1</v>
      </c>
      <c r="Y93" s="5" t="s">
        <v>1</v>
      </c>
      <c r="Z93" s="5" t="s">
        <v>1</v>
      </c>
      <c r="AA93" s="5" t="s">
        <v>1</v>
      </c>
      <c r="AB93" s="5" t="s">
        <v>1</v>
      </c>
      <c r="AC93" s="5" t="s">
        <v>1</v>
      </c>
      <c r="AD93" s="5" t="s">
        <v>1</v>
      </c>
      <c r="AE93" s="5" t="s">
        <v>1</v>
      </c>
      <c r="AF93" s="5" t="s">
        <v>1</v>
      </c>
      <c r="AG93" s="5" t="s">
        <v>1</v>
      </c>
      <c r="AH93" s="5" t="s">
        <v>1</v>
      </c>
      <c r="AI93" s="5" t="s">
        <v>1</v>
      </c>
      <c r="AJ93" s="5" t="s">
        <v>1</v>
      </c>
      <c r="AK93" s="5" t="s">
        <v>1</v>
      </c>
      <c r="AL93" s="5" t="s">
        <v>1</v>
      </c>
      <c r="AM93" s="5" t="s">
        <v>1</v>
      </c>
      <c r="AN93" s="5" t="s">
        <v>1</v>
      </c>
      <c r="AO93" s="5" t="s">
        <v>1</v>
      </c>
      <c r="AP93" s="5" t="s">
        <v>1</v>
      </c>
      <c r="AQ93" s="5" t="s">
        <v>1</v>
      </c>
      <c r="AR93" s="41" t="s">
        <v>34</v>
      </c>
    </row>
    <row r="94" spans="1:44" x14ac:dyDescent="0.3">
      <c r="A94" s="14" t="s">
        <v>16</v>
      </c>
      <c r="B94" s="29">
        <f t="shared" ref="B94:AQ94" si="9">IFERROR(AVERAGE(B88,B75,B49,B36,B23,B62,B10), "")</f>
        <v>0.69857142857142851</v>
      </c>
      <c r="C94" s="29">
        <f t="shared" si="9"/>
        <v>0.95</v>
      </c>
      <c r="D94" s="29">
        <f t="shared" si="9"/>
        <v>0.98238095238095247</v>
      </c>
      <c r="E94" s="29">
        <f t="shared" si="9"/>
        <v>0.81285714285714294</v>
      </c>
      <c r="F94" s="29">
        <f t="shared" si="9"/>
        <v>0.78</v>
      </c>
      <c r="G94" s="29">
        <f t="shared" si="9"/>
        <v>0.88333333333333341</v>
      </c>
      <c r="H94" s="29">
        <f t="shared" si="9"/>
        <v>0.90700000000000003</v>
      </c>
      <c r="I94" s="29">
        <f t="shared" si="9"/>
        <v>0.66666666666666674</v>
      </c>
      <c r="J94" s="29" t="str">
        <f t="shared" si="9"/>
        <v/>
      </c>
      <c r="K94" s="29">
        <f t="shared" si="9"/>
        <v>0.98571428571428577</v>
      </c>
      <c r="L94" s="29">
        <f t="shared" si="9"/>
        <v>0.73333333333333339</v>
      </c>
      <c r="M94" s="29">
        <f t="shared" si="9"/>
        <v>0.94800000000000006</v>
      </c>
      <c r="N94" s="29">
        <f t="shared" si="9"/>
        <v>0.96952380952380957</v>
      </c>
      <c r="O94" s="29">
        <f t="shared" si="9"/>
        <v>0.60642857142857143</v>
      </c>
      <c r="P94" s="29">
        <f t="shared" si="9"/>
        <v>0.74523809523809526</v>
      </c>
      <c r="Q94" s="29">
        <f t="shared" si="9"/>
        <v>0.88</v>
      </c>
      <c r="R94" s="29">
        <f t="shared" si="9"/>
        <v>0.90428571428571425</v>
      </c>
      <c r="S94" s="29">
        <f t="shared" si="9"/>
        <v>0.97</v>
      </c>
      <c r="T94" s="29">
        <f t="shared" si="9"/>
        <v>0.79142857142857148</v>
      </c>
      <c r="U94" s="29">
        <f t="shared" si="9"/>
        <v>0.90722222222222226</v>
      </c>
      <c r="V94" s="29">
        <f t="shared" si="9"/>
        <v>0.84523809523809523</v>
      </c>
      <c r="W94" s="29">
        <f t="shared" si="9"/>
        <v>0.97000000000000008</v>
      </c>
      <c r="X94" s="29">
        <f t="shared" si="9"/>
        <v>0.95666666666666667</v>
      </c>
      <c r="Y94" s="29">
        <f t="shared" si="9"/>
        <v>0.95714285714285718</v>
      </c>
      <c r="Z94" s="29">
        <f t="shared" si="9"/>
        <v>0.94333333333333336</v>
      </c>
      <c r="AA94" s="29">
        <f t="shared" si="9"/>
        <v>0.92999999999999994</v>
      </c>
      <c r="AB94" s="29">
        <f t="shared" si="9"/>
        <v>0.73399999999999999</v>
      </c>
      <c r="AC94" s="29">
        <f t="shared" si="9"/>
        <v>0.92199999999999993</v>
      </c>
      <c r="AD94" s="29">
        <f t="shared" si="9"/>
        <v>0.90699999999999981</v>
      </c>
      <c r="AE94" s="29">
        <f t="shared" si="9"/>
        <v>0.76285714285714279</v>
      </c>
      <c r="AF94" s="29">
        <f t="shared" si="9"/>
        <v>0.96500000000000008</v>
      </c>
      <c r="AG94" s="29">
        <f t="shared" si="9"/>
        <v>0.89333333333333342</v>
      </c>
      <c r="AH94" s="29">
        <f t="shared" si="9"/>
        <v>0.95571428571428574</v>
      </c>
      <c r="AI94" s="29">
        <f t="shared" si="9"/>
        <v>0.98142857142857143</v>
      </c>
      <c r="AJ94" s="29">
        <f t="shared" si="9"/>
        <v>0.93</v>
      </c>
      <c r="AK94" s="29">
        <f t="shared" si="9"/>
        <v>0.98000000000000009</v>
      </c>
      <c r="AL94" s="29">
        <f t="shared" si="9"/>
        <v>0.76500000000000001</v>
      </c>
      <c r="AM94" s="29">
        <f t="shared" si="9"/>
        <v>0.95299999999999996</v>
      </c>
      <c r="AN94" s="29">
        <f t="shared" si="9"/>
        <v>0.85499999999999998</v>
      </c>
      <c r="AO94" s="29">
        <f t="shared" si="9"/>
        <v>0.95333333333333325</v>
      </c>
      <c r="AP94" s="29" t="str">
        <f t="shared" si="9"/>
        <v/>
      </c>
      <c r="AQ94" s="29" t="str">
        <f t="shared" si="9"/>
        <v/>
      </c>
      <c r="AR94" s="42">
        <f>IFERROR( AVERAGE(B94,AQ94), "")</f>
        <v>0.69857142857142851</v>
      </c>
    </row>
    <row r="95" spans="1:44" x14ac:dyDescent="0.3">
      <c r="A95" s="9"/>
      <c r="B95" s="6" t="s">
        <v>26</v>
      </c>
      <c r="C95" s="6" t="s">
        <v>26</v>
      </c>
      <c r="D95" s="6" t="s">
        <v>26</v>
      </c>
      <c r="E95" s="6" t="s">
        <v>26</v>
      </c>
      <c r="F95" s="6" t="s">
        <v>26</v>
      </c>
      <c r="G95" s="6" t="s">
        <v>26</v>
      </c>
      <c r="H95" s="6" t="s">
        <v>26</v>
      </c>
      <c r="I95" s="6" t="s">
        <v>26</v>
      </c>
      <c r="J95" s="6" t="s">
        <v>26</v>
      </c>
      <c r="K95" s="6" t="s">
        <v>26</v>
      </c>
      <c r="L95" s="6" t="s">
        <v>26</v>
      </c>
      <c r="M95" s="6" t="s">
        <v>26</v>
      </c>
      <c r="N95" s="6" t="s">
        <v>26</v>
      </c>
      <c r="O95" s="6" t="s">
        <v>26</v>
      </c>
      <c r="P95" s="6" t="s">
        <v>26</v>
      </c>
      <c r="Q95" s="6" t="s">
        <v>26</v>
      </c>
      <c r="R95" s="6" t="s">
        <v>26</v>
      </c>
      <c r="S95" s="6" t="s">
        <v>26</v>
      </c>
      <c r="T95" s="6" t="s">
        <v>26</v>
      </c>
      <c r="U95" s="6" t="s">
        <v>26</v>
      </c>
      <c r="V95" s="6" t="s">
        <v>26</v>
      </c>
      <c r="W95" s="6" t="s">
        <v>26</v>
      </c>
      <c r="X95" s="6" t="s">
        <v>26</v>
      </c>
      <c r="Y95" s="6" t="s">
        <v>26</v>
      </c>
      <c r="Z95" s="6" t="s">
        <v>26</v>
      </c>
      <c r="AA95" s="6" t="s">
        <v>26</v>
      </c>
      <c r="AB95" s="6" t="s">
        <v>26</v>
      </c>
      <c r="AC95" s="6" t="s">
        <v>26</v>
      </c>
      <c r="AD95" s="6" t="s">
        <v>26</v>
      </c>
      <c r="AE95" s="6" t="s">
        <v>26</v>
      </c>
      <c r="AF95" s="6" t="s">
        <v>26</v>
      </c>
      <c r="AG95" s="6" t="s">
        <v>26</v>
      </c>
      <c r="AH95" s="6" t="s">
        <v>26</v>
      </c>
      <c r="AI95" s="6" t="s">
        <v>26</v>
      </c>
      <c r="AJ95" s="6" t="s">
        <v>26</v>
      </c>
      <c r="AK95" s="6" t="s">
        <v>26</v>
      </c>
      <c r="AL95" s="6" t="s">
        <v>26</v>
      </c>
      <c r="AM95" s="6" t="s">
        <v>26</v>
      </c>
      <c r="AN95" s="6" t="s">
        <v>26</v>
      </c>
      <c r="AO95" s="6" t="s">
        <v>26</v>
      </c>
      <c r="AP95" s="6" t="s">
        <v>26</v>
      </c>
      <c r="AQ95" s="6" t="s">
        <v>26</v>
      </c>
      <c r="AR95" s="43"/>
    </row>
    <row r="96" spans="1:44" x14ac:dyDescent="0.3">
      <c r="A96" s="15" t="s">
        <v>18</v>
      </c>
      <c r="B96" s="10">
        <f t="shared" ref="B96:AQ96" si="10">SUM(B90+B77+B51+B38,B25,B64,B12)</f>
        <v>7</v>
      </c>
      <c r="C96" s="10">
        <f t="shared" si="10"/>
        <v>22</v>
      </c>
      <c r="D96" s="10">
        <f t="shared" si="10"/>
        <v>15</v>
      </c>
      <c r="E96" s="10">
        <f t="shared" si="10"/>
        <v>3</v>
      </c>
      <c r="F96" s="10">
        <f t="shared" si="10"/>
        <v>16</v>
      </c>
      <c r="G96" s="10">
        <f t="shared" si="10"/>
        <v>9</v>
      </c>
      <c r="H96" s="10">
        <f t="shared" si="10"/>
        <v>10</v>
      </c>
      <c r="I96" s="10">
        <f t="shared" si="10"/>
        <v>6</v>
      </c>
      <c r="J96" s="10">
        <f t="shared" si="10"/>
        <v>25</v>
      </c>
      <c r="K96" s="10">
        <f t="shared" si="10"/>
        <v>14</v>
      </c>
      <c r="L96" s="10">
        <f t="shared" si="10"/>
        <v>8</v>
      </c>
      <c r="M96" s="10">
        <f t="shared" si="10"/>
        <v>16</v>
      </c>
      <c r="N96" s="10">
        <f t="shared" si="10"/>
        <v>15</v>
      </c>
      <c r="O96" s="10">
        <f t="shared" si="10"/>
        <v>10</v>
      </c>
      <c r="P96" s="10">
        <f t="shared" si="10"/>
        <v>12</v>
      </c>
      <c r="Q96" s="10">
        <f t="shared" si="10"/>
        <v>15</v>
      </c>
      <c r="R96" s="10">
        <f t="shared" si="10"/>
        <v>13</v>
      </c>
      <c r="S96" s="10">
        <f t="shared" si="10"/>
        <v>5</v>
      </c>
      <c r="T96" s="10">
        <f t="shared" si="10"/>
        <v>5</v>
      </c>
      <c r="U96" s="10">
        <f t="shared" si="10"/>
        <v>5</v>
      </c>
      <c r="V96" s="10">
        <f t="shared" si="10"/>
        <v>10</v>
      </c>
      <c r="W96" s="10">
        <f t="shared" si="10"/>
        <v>12</v>
      </c>
      <c r="X96" s="10">
        <f t="shared" si="10"/>
        <v>14</v>
      </c>
      <c r="Y96" s="10">
        <f t="shared" si="10"/>
        <v>10</v>
      </c>
      <c r="Z96" s="10">
        <f t="shared" si="10"/>
        <v>13</v>
      </c>
      <c r="AA96" s="10">
        <f t="shared" si="10"/>
        <v>11</v>
      </c>
      <c r="AB96" s="10">
        <f t="shared" si="10"/>
        <v>6</v>
      </c>
      <c r="AC96" s="10">
        <f t="shared" si="10"/>
        <v>9</v>
      </c>
      <c r="AD96" s="10">
        <f t="shared" si="10"/>
        <v>9</v>
      </c>
      <c r="AE96" s="10">
        <f t="shared" si="10"/>
        <v>5</v>
      </c>
      <c r="AF96" s="10">
        <f t="shared" si="10"/>
        <v>8</v>
      </c>
      <c r="AG96" s="10">
        <f t="shared" si="10"/>
        <v>11</v>
      </c>
      <c r="AH96" s="10">
        <f t="shared" si="10"/>
        <v>13</v>
      </c>
      <c r="AI96" s="10">
        <f t="shared" si="10"/>
        <v>10</v>
      </c>
      <c r="AJ96" s="10">
        <f t="shared" si="10"/>
        <v>5</v>
      </c>
      <c r="AK96" s="10">
        <f t="shared" si="10"/>
        <v>11</v>
      </c>
      <c r="AL96" s="10">
        <f t="shared" si="10"/>
        <v>11</v>
      </c>
      <c r="AM96" s="10">
        <f t="shared" si="10"/>
        <v>12</v>
      </c>
      <c r="AN96" s="10">
        <f t="shared" si="10"/>
        <v>5</v>
      </c>
      <c r="AO96" s="10">
        <f t="shared" si="10"/>
        <v>4</v>
      </c>
      <c r="AP96" s="10">
        <f t="shared" si="10"/>
        <v>0</v>
      </c>
      <c r="AQ96" s="10">
        <f t="shared" si="10"/>
        <v>0</v>
      </c>
      <c r="AR96" s="44" t="str">
        <f>SUM(B96:AQ96) &amp; " Successful Tickets"</f>
        <v>420 Successful Tickets</v>
      </c>
    </row>
    <row r="97" spans="1:44" x14ac:dyDescent="0.3">
      <c r="A97" s="16" t="s">
        <v>19</v>
      </c>
      <c r="B97" s="30">
        <f t="shared" ref="B97:AQ97" si="11">SUM(B91+B78+B52+B39,B26,B65,B13)</f>
        <v>10</v>
      </c>
      <c r="C97" s="31">
        <f t="shared" si="11"/>
        <v>2</v>
      </c>
      <c r="D97" s="31">
        <f t="shared" si="11"/>
        <v>1</v>
      </c>
      <c r="E97" s="31">
        <f t="shared" si="11"/>
        <v>11</v>
      </c>
      <c r="F97" s="31">
        <f t="shared" si="11"/>
        <v>2</v>
      </c>
      <c r="G97" s="31">
        <f t="shared" si="11"/>
        <v>6</v>
      </c>
      <c r="H97" s="31">
        <f t="shared" si="11"/>
        <v>3</v>
      </c>
      <c r="I97" s="31">
        <f t="shared" si="11"/>
        <v>9</v>
      </c>
      <c r="J97" s="31">
        <f t="shared" si="11"/>
        <v>0</v>
      </c>
      <c r="K97" s="31">
        <f t="shared" si="11"/>
        <v>1</v>
      </c>
      <c r="L97" s="31">
        <f t="shared" si="11"/>
        <v>8</v>
      </c>
      <c r="M97" s="31">
        <f t="shared" si="11"/>
        <v>1</v>
      </c>
      <c r="N97" s="31">
        <f t="shared" si="11"/>
        <v>0</v>
      </c>
      <c r="O97" s="31">
        <f t="shared" si="11"/>
        <v>6</v>
      </c>
      <c r="P97" s="31">
        <f t="shared" si="11"/>
        <v>3</v>
      </c>
      <c r="Q97" s="31">
        <f t="shared" si="11"/>
        <v>3</v>
      </c>
      <c r="R97" s="31">
        <f t="shared" si="11"/>
        <v>2</v>
      </c>
      <c r="S97" s="31">
        <f t="shared" si="11"/>
        <v>0</v>
      </c>
      <c r="T97" s="31">
        <f t="shared" si="11"/>
        <v>10</v>
      </c>
      <c r="U97" s="31">
        <f t="shared" si="11"/>
        <v>9</v>
      </c>
      <c r="V97" s="31">
        <f t="shared" si="11"/>
        <v>5</v>
      </c>
      <c r="W97" s="31">
        <f t="shared" si="11"/>
        <v>6</v>
      </c>
      <c r="X97" s="31">
        <f t="shared" si="11"/>
        <v>1</v>
      </c>
      <c r="Y97" s="31">
        <f t="shared" si="11"/>
        <v>4</v>
      </c>
      <c r="Z97" s="31">
        <f t="shared" si="11"/>
        <v>2</v>
      </c>
      <c r="AA97" s="31">
        <f t="shared" si="11"/>
        <v>3</v>
      </c>
      <c r="AB97" s="31">
        <f t="shared" si="11"/>
        <v>8</v>
      </c>
      <c r="AC97" s="31">
        <f t="shared" si="11"/>
        <v>4</v>
      </c>
      <c r="AD97" s="31">
        <f t="shared" si="11"/>
        <v>4</v>
      </c>
      <c r="AE97" s="31">
        <f t="shared" si="11"/>
        <v>9</v>
      </c>
      <c r="AF97" s="31">
        <f t="shared" si="11"/>
        <v>1</v>
      </c>
      <c r="AG97" s="31">
        <f t="shared" si="11"/>
        <v>4</v>
      </c>
      <c r="AH97" s="31">
        <f t="shared" si="11"/>
        <v>1</v>
      </c>
      <c r="AI97" s="31">
        <f t="shared" si="11"/>
        <v>3</v>
      </c>
      <c r="AJ97" s="31">
        <f t="shared" si="11"/>
        <v>9</v>
      </c>
      <c r="AK97" s="31">
        <f t="shared" si="11"/>
        <v>0</v>
      </c>
      <c r="AL97" s="31">
        <f t="shared" si="11"/>
        <v>5</v>
      </c>
      <c r="AM97" s="31">
        <f t="shared" si="11"/>
        <v>1</v>
      </c>
      <c r="AN97" s="31">
        <f t="shared" si="11"/>
        <v>4</v>
      </c>
      <c r="AO97" s="31">
        <f t="shared" si="11"/>
        <v>1</v>
      </c>
      <c r="AP97" s="31">
        <f t="shared" si="11"/>
        <v>0</v>
      </c>
      <c r="AQ97" s="31">
        <f t="shared" si="11"/>
        <v>0</v>
      </c>
      <c r="AR97" s="45" t="str">
        <f>SUM(B97:AQ97) &amp; " Failed Tickets"</f>
        <v>162 Failed Tickets</v>
      </c>
    </row>
    <row r="98" spans="1:44" s="50" customFormat="1" x14ac:dyDescent="0.3">
      <c r="A98" s="46" t="s">
        <v>20</v>
      </c>
      <c r="B98" s="47">
        <f t="shared" ref="B98:Q98" si="12">IFERROR(SUM(B96/(B96+B97)), "")</f>
        <v>0.41176470588235292</v>
      </c>
      <c r="C98" s="47">
        <f t="shared" si="12"/>
        <v>0.91666666666666663</v>
      </c>
      <c r="D98" s="47">
        <f t="shared" si="12"/>
        <v>0.9375</v>
      </c>
      <c r="E98" s="47">
        <f t="shared" si="12"/>
        <v>0.21428571428571427</v>
      </c>
      <c r="F98" s="47">
        <f t="shared" si="12"/>
        <v>0.88888888888888884</v>
      </c>
      <c r="G98" s="47">
        <f t="shared" si="12"/>
        <v>0.6</v>
      </c>
      <c r="H98" s="47">
        <f t="shared" si="12"/>
        <v>0.76923076923076927</v>
      </c>
      <c r="I98" s="47">
        <f t="shared" si="12"/>
        <v>0.4</v>
      </c>
      <c r="J98" s="47">
        <f t="shared" si="12"/>
        <v>1</v>
      </c>
      <c r="K98" s="47">
        <f t="shared" si="12"/>
        <v>0.93333333333333335</v>
      </c>
      <c r="L98" s="47">
        <f t="shared" si="12"/>
        <v>0.5</v>
      </c>
      <c r="M98" s="47">
        <f t="shared" si="12"/>
        <v>0.94117647058823528</v>
      </c>
      <c r="N98" s="47">
        <f t="shared" si="12"/>
        <v>1</v>
      </c>
      <c r="O98" s="47">
        <f t="shared" si="12"/>
        <v>0.625</v>
      </c>
      <c r="P98" s="47">
        <f t="shared" si="12"/>
        <v>0.8</v>
      </c>
      <c r="Q98" s="47">
        <f t="shared" si="12"/>
        <v>0.83333333333333337</v>
      </c>
      <c r="R98" s="47">
        <f t="shared" ref="R98:AQ98" si="13">IFERROR(SUM(R96/(R96+R97)), "")</f>
        <v>0.8666666666666667</v>
      </c>
      <c r="S98" s="47">
        <f t="shared" si="13"/>
        <v>1</v>
      </c>
      <c r="T98" s="47">
        <f t="shared" si="13"/>
        <v>0.33333333333333331</v>
      </c>
      <c r="U98" s="47">
        <f t="shared" si="13"/>
        <v>0.35714285714285715</v>
      </c>
      <c r="V98" s="47">
        <f t="shared" si="13"/>
        <v>0.66666666666666663</v>
      </c>
      <c r="W98" s="47">
        <f t="shared" si="13"/>
        <v>0.66666666666666663</v>
      </c>
      <c r="X98" s="47">
        <f t="shared" si="13"/>
        <v>0.93333333333333335</v>
      </c>
      <c r="Y98" s="47">
        <f t="shared" si="13"/>
        <v>0.7142857142857143</v>
      </c>
      <c r="Z98" s="47">
        <f t="shared" si="13"/>
        <v>0.8666666666666667</v>
      </c>
      <c r="AA98" s="47">
        <f t="shared" si="13"/>
        <v>0.7857142857142857</v>
      </c>
      <c r="AB98" s="47">
        <f t="shared" si="13"/>
        <v>0.42857142857142855</v>
      </c>
      <c r="AC98" s="47">
        <f t="shared" si="13"/>
        <v>0.69230769230769229</v>
      </c>
      <c r="AD98" s="47">
        <f t="shared" si="13"/>
        <v>0.69230769230769229</v>
      </c>
      <c r="AE98" s="47">
        <f t="shared" si="13"/>
        <v>0.35714285714285715</v>
      </c>
      <c r="AF98" s="47">
        <f t="shared" si="13"/>
        <v>0.88888888888888884</v>
      </c>
      <c r="AG98" s="47">
        <f t="shared" si="13"/>
        <v>0.73333333333333328</v>
      </c>
      <c r="AH98" s="47">
        <f t="shared" si="13"/>
        <v>0.9285714285714286</v>
      </c>
      <c r="AI98" s="47">
        <f t="shared" si="13"/>
        <v>0.76923076923076927</v>
      </c>
      <c r="AJ98" s="47">
        <f t="shared" si="13"/>
        <v>0.35714285714285715</v>
      </c>
      <c r="AK98" s="47">
        <f t="shared" si="13"/>
        <v>1</v>
      </c>
      <c r="AL98" s="47">
        <f t="shared" si="13"/>
        <v>0.6875</v>
      </c>
      <c r="AM98" s="47">
        <f t="shared" si="13"/>
        <v>0.92307692307692313</v>
      </c>
      <c r="AN98" s="47">
        <f t="shared" si="13"/>
        <v>0.55555555555555558</v>
      </c>
      <c r="AO98" s="47">
        <f t="shared" si="13"/>
        <v>0.8</v>
      </c>
      <c r="AP98" s="47" t="str">
        <f t="shared" si="13"/>
        <v/>
      </c>
      <c r="AQ98" s="47" t="str">
        <f t="shared" si="13"/>
        <v/>
      </c>
      <c r="AR98" s="49" t="str">
        <f>IFERROR(SUM(AR96/(AR96+AR97)), "")</f>
        <v/>
      </c>
    </row>
  </sheetData>
  <conditionalFormatting sqref="B83:B87">
    <cfRule type="containsBlanks" dxfId="4937" priority="1232">
      <formula>LEN(TRIM(B83))=0</formula>
    </cfRule>
    <cfRule type="cellIs" dxfId="4936" priority="1233" operator="greaterThanOrEqual">
      <formula>85</formula>
    </cfRule>
    <cfRule type="cellIs" dxfId="4935" priority="1234" operator="lessThan">
      <formula>85</formula>
    </cfRule>
  </conditionalFormatting>
  <conditionalFormatting sqref="C83:C87">
    <cfRule type="containsBlanks" dxfId="4934" priority="1229">
      <formula>LEN(TRIM(C83))=0</formula>
    </cfRule>
    <cfRule type="cellIs" dxfId="4933" priority="1230" operator="greaterThanOrEqual">
      <formula>85</formula>
    </cfRule>
    <cfRule type="cellIs" dxfId="4932" priority="1231" operator="lessThan">
      <formula>85</formula>
    </cfRule>
  </conditionalFormatting>
  <conditionalFormatting sqref="D83:D87">
    <cfRule type="containsBlanks" dxfId="4931" priority="1226">
      <formula>LEN(TRIM(D83))=0</formula>
    </cfRule>
    <cfRule type="cellIs" dxfId="4930" priority="1227" operator="greaterThanOrEqual">
      <formula>85</formula>
    </cfRule>
    <cfRule type="cellIs" dxfId="4929" priority="1228" operator="lessThan">
      <formula>85</formula>
    </cfRule>
  </conditionalFormatting>
  <conditionalFormatting sqref="E83:E87">
    <cfRule type="containsBlanks" dxfId="4928" priority="1223">
      <formula>LEN(TRIM(E83))=0</formula>
    </cfRule>
    <cfRule type="cellIs" dxfId="4927" priority="1224" operator="greaterThanOrEqual">
      <formula>85</formula>
    </cfRule>
    <cfRule type="cellIs" dxfId="4926" priority="1225" operator="lessThan">
      <formula>85</formula>
    </cfRule>
  </conditionalFormatting>
  <conditionalFormatting sqref="F83:F87">
    <cfRule type="containsBlanks" dxfId="4925" priority="1220">
      <formula>LEN(TRIM(F83))=0</formula>
    </cfRule>
    <cfRule type="cellIs" dxfId="4924" priority="1221" operator="greaterThanOrEqual">
      <formula>85</formula>
    </cfRule>
    <cfRule type="cellIs" dxfId="4923" priority="1222" operator="lessThan">
      <formula>85</formula>
    </cfRule>
  </conditionalFormatting>
  <conditionalFormatting sqref="G83:G87">
    <cfRule type="containsBlanks" dxfId="4922" priority="1217">
      <formula>LEN(TRIM(G83))=0</formula>
    </cfRule>
    <cfRule type="cellIs" dxfId="4921" priority="1218" operator="greaterThanOrEqual">
      <formula>85</formula>
    </cfRule>
    <cfRule type="cellIs" dxfId="4920" priority="1219" operator="lessThan">
      <formula>85</formula>
    </cfRule>
  </conditionalFormatting>
  <conditionalFormatting sqref="H83:H87">
    <cfRule type="containsBlanks" dxfId="4919" priority="1214">
      <formula>LEN(TRIM(H83))=0</formula>
    </cfRule>
    <cfRule type="cellIs" dxfId="4918" priority="1215" operator="greaterThanOrEqual">
      <formula>85</formula>
    </cfRule>
    <cfRule type="cellIs" dxfId="4917" priority="1216" operator="lessThan">
      <formula>85</formula>
    </cfRule>
  </conditionalFormatting>
  <conditionalFormatting sqref="I83:I87">
    <cfRule type="containsBlanks" dxfId="4916" priority="1211">
      <formula>LEN(TRIM(I83))=0</formula>
    </cfRule>
    <cfRule type="cellIs" dxfId="4915" priority="1212" operator="greaterThanOrEqual">
      <formula>85</formula>
    </cfRule>
    <cfRule type="cellIs" dxfId="4914" priority="1213" operator="lessThan">
      <formula>85</formula>
    </cfRule>
  </conditionalFormatting>
  <conditionalFormatting sqref="J83:J87">
    <cfRule type="containsBlanks" dxfId="4913" priority="1208">
      <formula>LEN(TRIM(J83))=0</formula>
    </cfRule>
    <cfRule type="cellIs" dxfId="4912" priority="1209" operator="greaterThanOrEqual">
      <formula>85</formula>
    </cfRule>
    <cfRule type="cellIs" dxfId="4911" priority="1210" operator="lessThan">
      <formula>85</formula>
    </cfRule>
  </conditionalFormatting>
  <conditionalFormatting sqref="K83:K87">
    <cfRule type="containsBlanks" dxfId="4910" priority="1205">
      <formula>LEN(TRIM(K83))=0</formula>
    </cfRule>
    <cfRule type="cellIs" dxfId="4909" priority="1206" operator="greaterThanOrEqual">
      <formula>85</formula>
    </cfRule>
    <cfRule type="cellIs" dxfId="4908" priority="1207" operator="lessThan">
      <formula>85</formula>
    </cfRule>
  </conditionalFormatting>
  <conditionalFormatting sqref="L83:L87">
    <cfRule type="containsBlanks" dxfId="4907" priority="1202">
      <formula>LEN(TRIM(L83))=0</formula>
    </cfRule>
    <cfRule type="cellIs" dxfId="4906" priority="1203" operator="greaterThanOrEqual">
      <formula>85</formula>
    </cfRule>
    <cfRule type="cellIs" dxfId="4905" priority="1204" operator="lessThan">
      <formula>85</formula>
    </cfRule>
  </conditionalFormatting>
  <conditionalFormatting sqref="M83:M87">
    <cfRule type="containsBlanks" dxfId="4904" priority="1199">
      <formula>LEN(TRIM(M83))=0</formula>
    </cfRule>
    <cfRule type="cellIs" dxfId="4903" priority="1200" operator="greaterThanOrEqual">
      <formula>85</formula>
    </cfRule>
    <cfRule type="cellIs" dxfId="4902" priority="1201" operator="lessThan">
      <formula>85</formula>
    </cfRule>
  </conditionalFormatting>
  <conditionalFormatting sqref="N83:N87">
    <cfRule type="containsBlanks" dxfId="4901" priority="1196">
      <formula>LEN(TRIM(N83))=0</formula>
    </cfRule>
    <cfRule type="cellIs" dxfId="4900" priority="1197" operator="greaterThanOrEqual">
      <formula>85</formula>
    </cfRule>
    <cfRule type="cellIs" dxfId="4899" priority="1198" operator="lessThan">
      <formula>85</formula>
    </cfRule>
  </conditionalFormatting>
  <conditionalFormatting sqref="O83:O87">
    <cfRule type="containsBlanks" dxfId="4898" priority="1193">
      <formula>LEN(TRIM(O83))=0</formula>
    </cfRule>
    <cfRule type="cellIs" dxfId="4897" priority="1194" operator="greaterThanOrEqual">
      <formula>85</formula>
    </cfRule>
    <cfRule type="cellIs" dxfId="4896" priority="1195" operator="lessThan">
      <formula>85</formula>
    </cfRule>
  </conditionalFormatting>
  <conditionalFormatting sqref="P83:P87">
    <cfRule type="containsBlanks" dxfId="4895" priority="1190">
      <formula>LEN(TRIM(P83))=0</formula>
    </cfRule>
    <cfRule type="cellIs" dxfId="4894" priority="1191" operator="greaterThanOrEqual">
      <formula>85</formula>
    </cfRule>
    <cfRule type="cellIs" dxfId="4893" priority="1192" operator="lessThan">
      <formula>85</formula>
    </cfRule>
  </conditionalFormatting>
  <conditionalFormatting sqref="Q83:Q87">
    <cfRule type="containsBlanks" dxfId="4892" priority="1187">
      <formula>LEN(TRIM(Q83))=0</formula>
    </cfRule>
    <cfRule type="cellIs" dxfId="4891" priority="1188" operator="greaterThanOrEqual">
      <formula>85</formula>
    </cfRule>
    <cfRule type="cellIs" dxfId="4890" priority="1189" operator="lessThan">
      <formula>85</formula>
    </cfRule>
  </conditionalFormatting>
  <conditionalFormatting sqref="R83:R87">
    <cfRule type="containsBlanks" dxfId="4889" priority="1184">
      <formula>LEN(TRIM(R83))=0</formula>
    </cfRule>
    <cfRule type="cellIs" dxfId="4888" priority="1185" operator="greaterThanOrEqual">
      <formula>85</formula>
    </cfRule>
    <cfRule type="cellIs" dxfId="4887" priority="1186" operator="lessThan">
      <formula>85</formula>
    </cfRule>
  </conditionalFormatting>
  <conditionalFormatting sqref="S83:S87">
    <cfRule type="containsBlanks" dxfId="4886" priority="1181">
      <formula>LEN(TRIM(S83))=0</formula>
    </cfRule>
    <cfRule type="cellIs" dxfId="4885" priority="1182" operator="greaterThanOrEqual">
      <formula>85</formula>
    </cfRule>
    <cfRule type="cellIs" dxfId="4884" priority="1183" operator="lessThan">
      <formula>85</formula>
    </cfRule>
  </conditionalFormatting>
  <conditionalFormatting sqref="T83:T87">
    <cfRule type="containsBlanks" dxfId="4883" priority="1178">
      <formula>LEN(TRIM(T83))=0</formula>
    </cfRule>
    <cfRule type="cellIs" dxfId="4882" priority="1179" operator="greaterThanOrEqual">
      <formula>85</formula>
    </cfRule>
    <cfRule type="cellIs" dxfId="4881" priority="1180" operator="lessThan">
      <formula>85</formula>
    </cfRule>
  </conditionalFormatting>
  <conditionalFormatting sqref="U83:U87">
    <cfRule type="containsBlanks" dxfId="4880" priority="1175">
      <formula>LEN(TRIM(U83))=0</formula>
    </cfRule>
    <cfRule type="cellIs" dxfId="4879" priority="1176" operator="greaterThanOrEqual">
      <formula>85</formula>
    </cfRule>
    <cfRule type="cellIs" dxfId="4878" priority="1177" operator="lessThan">
      <formula>85</formula>
    </cfRule>
  </conditionalFormatting>
  <conditionalFormatting sqref="V83:V87">
    <cfRule type="containsBlanks" dxfId="4877" priority="1172">
      <formula>LEN(TRIM(V83))=0</formula>
    </cfRule>
    <cfRule type="cellIs" dxfId="4876" priority="1173" operator="greaterThanOrEqual">
      <formula>85</formula>
    </cfRule>
    <cfRule type="cellIs" dxfId="4875" priority="1174" operator="lessThan">
      <formula>85</formula>
    </cfRule>
  </conditionalFormatting>
  <conditionalFormatting sqref="W83:W87">
    <cfRule type="containsBlanks" dxfId="4874" priority="1169">
      <formula>LEN(TRIM(W83))=0</formula>
    </cfRule>
    <cfRule type="cellIs" dxfId="4873" priority="1170" operator="greaterThanOrEqual">
      <formula>85</formula>
    </cfRule>
    <cfRule type="cellIs" dxfId="4872" priority="1171" operator="lessThan">
      <formula>85</formula>
    </cfRule>
  </conditionalFormatting>
  <conditionalFormatting sqref="X83:X87">
    <cfRule type="containsBlanks" dxfId="4871" priority="1166">
      <formula>LEN(TRIM(X83))=0</formula>
    </cfRule>
    <cfRule type="cellIs" dxfId="4870" priority="1167" operator="greaterThanOrEqual">
      <formula>85</formula>
    </cfRule>
    <cfRule type="cellIs" dxfId="4869" priority="1168" operator="lessThan">
      <formula>85</formula>
    </cfRule>
  </conditionalFormatting>
  <conditionalFormatting sqref="Y83:Y87">
    <cfRule type="containsBlanks" dxfId="4868" priority="1163">
      <formula>LEN(TRIM(Y83))=0</formula>
    </cfRule>
    <cfRule type="cellIs" dxfId="4867" priority="1164" operator="greaterThanOrEqual">
      <formula>85</formula>
    </cfRule>
    <cfRule type="cellIs" dxfId="4866" priority="1165" operator="lessThan">
      <formula>85</formula>
    </cfRule>
  </conditionalFormatting>
  <conditionalFormatting sqref="Z83:Z87">
    <cfRule type="containsBlanks" dxfId="4865" priority="1160">
      <formula>LEN(TRIM(Z83))=0</formula>
    </cfRule>
    <cfRule type="cellIs" dxfId="4864" priority="1161" operator="greaterThanOrEqual">
      <formula>85</formula>
    </cfRule>
    <cfRule type="cellIs" dxfId="4863" priority="1162" operator="lessThan">
      <formula>85</formula>
    </cfRule>
  </conditionalFormatting>
  <conditionalFormatting sqref="AA83:AA87">
    <cfRule type="containsBlanks" dxfId="4862" priority="1157">
      <formula>LEN(TRIM(AA83))=0</formula>
    </cfRule>
    <cfRule type="cellIs" dxfId="4861" priority="1158" operator="greaterThanOrEqual">
      <formula>85</formula>
    </cfRule>
    <cfRule type="cellIs" dxfId="4860" priority="1159" operator="lessThan">
      <formula>85</formula>
    </cfRule>
  </conditionalFormatting>
  <conditionalFormatting sqref="AB83:AB87">
    <cfRule type="containsBlanks" dxfId="4859" priority="1154">
      <formula>LEN(TRIM(AB83))=0</formula>
    </cfRule>
    <cfRule type="cellIs" dxfId="4858" priority="1155" operator="greaterThanOrEqual">
      <formula>85</formula>
    </cfRule>
    <cfRule type="cellIs" dxfId="4857" priority="1156" operator="lessThan">
      <formula>85</formula>
    </cfRule>
  </conditionalFormatting>
  <conditionalFormatting sqref="AC83:AC87">
    <cfRule type="containsBlanks" dxfId="4856" priority="1151">
      <formula>LEN(TRIM(AC83))=0</formula>
    </cfRule>
    <cfRule type="cellIs" dxfId="4855" priority="1152" operator="greaterThanOrEqual">
      <formula>85</formula>
    </cfRule>
    <cfRule type="cellIs" dxfId="4854" priority="1153" operator="lessThan">
      <formula>85</formula>
    </cfRule>
  </conditionalFormatting>
  <conditionalFormatting sqref="AD83:AD87">
    <cfRule type="containsBlanks" dxfId="4853" priority="1148">
      <formula>LEN(TRIM(AD83))=0</formula>
    </cfRule>
    <cfRule type="cellIs" dxfId="4852" priority="1149" operator="greaterThanOrEqual">
      <formula>85</formula>
    </cfRule>
    <cfRule type="cellIs" dxfId="4851" priority="1150" operator="lessThan">
      <formula>85</formula>
    </cfRule>
  </conditionalFormatting>
  <conditionalFormatting sqref="AE83:AE87">
    <cfRule type="containsBlanks" dxfId="4850" priority="1145">
      <formula>LEN(TRIM(AE83))=0</formula>
    </cfRule>
    <cfRule type="cellIs" dxfId="4849" priority="1146" operator="greaterThanOrEqual">
      <formula>85</formula>
    </cfRule>
    <cfRule type="cellIs" dxfId="4848" priority="1147" operator="lessThan">
      <formula>85</formula>
    </cfRule>
  </conditionalFormatting>
  <conditionalFormatting sqref="AF83:AF87">
    <cfRule type="containsBlanks" dxfId="4847" priority="1142">
      <formula>LEN(TRIM(AF83))=0</formula>
    </cfRule>
    <cfRule type="cellIs" dxfId="4846" priority="1143" operator="greaterThanOrEqual">
      <formula>85</formula>
    </cfRule>
    <cfRule type="cellIs" dxfId="4845" priority="1144" operator="lessThan">
      <formula>85</formula>
    </cfRule>
  </conditionalFormatting>
  <conditionalFormatting sqref="AG83:AG87">
    <cfRule type="containsBlanks" dxfId="4844" priority="1139">
      <formula>LEN(TRIM(AG83))=0</formula>
    </cfRule>
    <cfRule type="cellIs" dxfId="4843" priority="1140" operator="greaterThanOrEqual">
      <formula>85</formula>
    </cfRule>
    <cfRule type="cellIs" dxfId="4842" priority="1141" operator="lessThan">
      <formula>85</formula>
    </cfRule>
  </conditionalFormatting>
  <conditionalFormatting sqref="AH83:AH87">
    <cfRule type="containsBlanks" dxfId="4841" priority="1136">
      <formula>LEN(TRIM(AH83))=0</formula>
    </cfRule>
    <cfRule type="cellIs" dxfId="4840" priority="1137" operator="greaterThanOrEqual">
      <formula>85</formula>
    </cfRule>
    <cfRule type="cellIs" dxfId="4839" priority="1138" operator="lessThan">
      <formula>85</formula>
    </cfRule>
  </conditionalFormatting>
  <conditionalFormatting sqref="AI83:AI87">
    <cfRule type="containsBlanks" dxfId="4838" priority="1133">
      <formula>LEN(TRIM(AI83))=0</formula>
    </cfRule>
    <cfRule type="cellIs" dxfId="4837" priority="1134" operator="greaterThanOrEqual">
      <formula>85</formula>
    </cfRule>
    <cfRule type="cellIs" dxfId="4836" priority="1135" operator="lessThan">
      <formula>85</formula>
    </cfRule>
  </conditionalFormatting>
  <conditionalFormatting sqref="AJ83:AJ87">
    <cfRule type="containsBlanks" dxfId="4835" priority="1130">
      <formula>LEN(TRIM(AJ83))=0</formula>
    </cfRule>
    <cfRule type="cellIs" dxfId="4834" priority="1131" operator="greaterThanOrEqual">
      <formula>85</formula>
    </cfRule>
    <cfRule type="cellIs" dxfId="4833" priority="1132" operator="lessThan">
      <formula>85</formula>
    </cfRule>
  </conditionalFormatting>
  <conditionalFormatting sqref="AK83:AK87">
    <cfRule type="containsBlanks" dxfId="4832" priority="1127">
      <formula>LEN(TRIM(AK83))=0</formula>
    </cfRule>
    <cfRule type="cellIs" dxfId="4831" priority="1128" operator="greaterThanOrEqual">
      <formula>85</formula>
    </cfRule>
    <cfRule type="cellIs" dxfId="4830" priority="1129" operator="lessThan">
      <formula>85</formula>
    </cfRule>
  </conditionalFormatting>
  <conditionalFormatting sqref="AL83:AL87">
    <cfRule type="containsBlanks" dxfId="4829" priority="1124">
      <formula>LEN(TRIM(AL83))=0</formula>
    </cfRule>
    <cfRule type="cellIs" dxfId="4828" priority="1125" operator="greaterThanOrEqual">
      <formula>85</formula>
    </cfRule>
    <cfRule type="cellIs" dxfId="4827" priority="1126" operator="lessThan">
      <formula>85</formula>
    </cfRule>
  </conditionalFormatting>
  <conditionalFormatting sqref="AM83:AM87">
    <cfRule type="containsBlanks" dxfId="4826" priority="1121">
      <formula>LEN(TRIM(AM83))=0</formula>
    </cfRule>
    <cfRule type="cellIs" dxfId="4825" priority="1122" operator="greaterThanOrEqual">
      <formula>85</formula>
    </cfRule>
    <cfRule type="cellIs" dxfId="4824" priority="1123" operator="lessThan">
      <formula>85</formula>
    </cfRule>
  </conditionalFormatting>
  <conditionalFormatting sqref="AN83:AN87">
    <cfRule type="containsBlanks" dxfId="4823" priority="1118">
      <formula>LEN(TRIM(AN83))=0</formula>
    </cfRule>
    <cfRule type="cellIs" dxfId="4822" priority="1119" operator="greaterThanOrEqual">
      <formula>85</formula>
    </cfRule>
    <cfRule type="cellIs" dxfId="4821" priority="1120" operator="lessThan">
      <formula>85</formula>
    </cfRule>
  </conditionalFormatting>
  <conditionalFormatting sqref="AO83:AO87">
    <cfRule type="containsBlanks" dxfId="4820" priority="1115">
      <formula>LEN(TRIM(AO83))=0</formula>
    </cfRule>
    <cfRule type="cellIs" dxfId="4819" priority="1116" operator="greaterThanOrEqual">
      <formula>85</formula>
    </cfRule>
    <cfRule type="cellIs" dxfId="4818" priority="1117" operator="lessThan">
      <formula>85</formula>
    </cfRule>
  </conditionalFormatting>
  <conditionalFormatting sqref="AP83:AP87">
    <cfRule type="containsBlanks" dxfId="4817" priority="1112">
      <formula>LEN(TRIM(AP83))=0</formula>
    </cfRule>
    <cfRule type="cellIs" dxfId="4816" priority="1113" operator="greaterThanOrEqual">
      <formula>85</formula>
    </cfRule>
    <cfRule type="cellIs" dxfId="4815" priority="1114" operator="lessThan">
      <formula>85</formula>
    </cfRule>
  </conditionalFormatting>
  <conditionalFormatting sqref="AQ83:AQ87">
    <cfRule type="containsBlanks" dxfId="4814" priority="1109">
      <formula>LEN(TRIM(AQ83))=0</formula>
    </cfRule>
    <cfRule type="cellIs" dxfId="4813" priority="1110" operator="greaterThanOrEqual">
      <formula>85</formula>
    </cfRule>
    <cfRule type="cellIs" dxfId="4812" priority="1111" operator="lessThan">
      <formula>85</formula>
    </cfRule>
  </conditionalFormatting>
  <conditionalFormatting sqref="B70:B74">
    <cfRule type="containsBlanks" dxfId="4811" priority="1106">
      <formula>LEN(TRIM(B70))=0</formula>
    </cfRule>
    <cfRule type="cellIs" dxfId="4810" priority="1107" operator="greaterThanOrEqual">
      <formula>85</formula>
    </cfRule>
    <cfRule type="cellIs" dxfId="4809" priority="1108" operator="lessThan">
      <formula>85</formula>
    </cfRule>
  </conditionalFormatting>
  <conditionalFormatting sqref="C70:C74">
    <cfRule type="containsBlanks" dxfId="4808" priority="1103">
      <formula>LEN(TRIM(C70))=0</formula>
    </cfRule>
    <cfRule type="cellIs" dxfId="4807" priority="1104" operator="greaterThanOrEqual">
      <formula>85</formula>
    </cfRule>
    <cfRule type="cellIs" dxfId="4806" priority="1105" operator="lessThan">
      <formula>85</formula>
    </cfRule>
  </conditionalFormatting>
  <conditionalFormatting sqref="D70:D74">
    <cfRule type="containsBlanks" dxfId="4805" priority="1100">
      <formula>LEN(TRIM(D70))=0</formula>
    </cfRule>
    <cfRule type="cellIs" dxfId="4804" priority="1101" operator="greaterThanOrEqual">
      <formula>85</formula>
    </cfRule>
    <cfRule type="cellIs" dxfId="4803" priority="1102" operator="lessThan">
      <formula>85</formula>
    </cfRule>
  </conditionalFormatting>
  <conditionalFormatting sqref="E70:E74">
    <cfRule type="containsBlanks" dxfId="4802" priority="1097">
      <formula>LEN(TRIM(E70))=0</formula>
    </cfRule>
    <cfRule type="cellIs" dxfId="4801" priority="1098" operator="greaterThanOrEqual">
      <formula>85</formula>
    </cfRule>
    <cfRule type="cellIs" dxfId="4800" priority="1099" operator="lessThan">
      <formula>85</formula>
    </cfRule>
  </conditionalFormatting>
  <conditionalFormatting sqref="F70:F74">
    <cfRule type="containsBlanks" dxfId="4799" priority="1094">
      <formula>LEN(TRIM(F70))=0</formula>
    </cfRule>
    <cfRule type="cellIs" dxfId="4798" priority="1095" operator="greaterThanOrEqual">
      <formula>85</formula>
    </cfRule>
    <cfRule type="cellIs" dxfId="4797" priority="1096" operator="lessThan">
      <formula>85</formula>
    </cfRule>
  </conditionalFormatting>
  <conditionalFormatting sqref="G70:G74">
    <cfRule type="containsBlanks" dxfId="4796" priority="1091">
      <formula>LEN(TRIM(G70))=0</formula>
    </cfRule>
    <cfRule type="cellIs" dxfId="4795" priority="1092" operator="greaterThanOrEqual">
      <formula>85</formula>
    </cfRule>
    <cfRule type="cellIs" dxfId="4794" priority="1093" operator="lessThan">
      <formula>85</formula>
    </cfRule>
  </conditionalFormatting>
  <conditionalFormatting sqref="H70:H74">
    <cfRule type="containsBlanks" dxfId="4793" priority="1088">
      <formula>LEN(TRIM(H70))=0</formula>
    </cfRule>
    <cfRule type="cellIs" dxfId="4792" priority="1089" operator="greaterThanOrEqual">
      <formula>85</formula>
    </cfRule>
    <cfRule type="cellIs" dxfId="4791" priority="1090" operator="lessThan">
      <formula>85</formula>
    </cfRule>
  </conditionalFormatting>
  <conditionalFormatting sqref="I70:I74">
    <cfRule type="containsBlanks" dxfId="4790" priority="1085">
      <formula>LEN(TRIM(I70))=0</formula>
    </cfRule>
    <cfRule type="cellIs" dxfId="4789" priority="1086" operator="greaterThanOrEqual">
      <formula>85</formula>
    </cfRule>
    <cfRule type="cellIs" dxfId="4788" priority="1087" operator="lessThan">
      <formula>85</formula>
    </cfRule>
  </conditionalFormatting>
  <conditionalFormatting sqref="J70:J74">
    <cfRule type="containsBlanks" dxfId="4787" priority="1082">
      <formula>LEN(TRIM(J70))=0</formula>
    </cfRule>
    <cfRule type="cellIs" dxfId="4786" priority="1083" operator="greaterThanOrEqual">
      <formula>85</formula>
    </cfRule>
    <cfRule type="cellIs" dxfId="4785" priority="1084" operator="lessThan">
      <formula>85</formula>
    </cfRule>
  </conditionalFormatting>
  <conditionalFormatting sqref="K70:K74">
    <cfRule type="containsBlanks" dxfId="4784" priority="1079">
      <formula>LEN(TRIM(K70))=0</formula>
    </cfRule>
    <cfRule type="cellIs" dxfId="4783" priority="1080" operator="greaterThanOrEqual">
      <formula>85</formula>
    </cfRule>
    <cfRule type="cellIs" dxfId="4782" priority="1081" operator="lessThan">
      <formula>85</formula>
    </cfRule>
  </conditionalFormatting>
  <conditionalFormatting sqref="L70:L74">
    <cfRule type="containsBlanks" dxfId="4781" priority="1076">
      <formula>LEN(TRIM(L70))=0</formula>
    </cfRule>
    <cfRule type="cellIs" dxfId="4780" priority="1077" operator="greaterThanOrEqual">
      <formula>85</formula>
    </cfRule>
    <cfRule type="cellIs" dxfId="4779" priority="1078" operator="lessThan">
      <formula>85</formula>
    </cfRule>
  </conditionalFormatting>
  <conditionalFormatting sqref="M70:M74">
    <cfRule type="containsBlanks" dxfId="4778" priority="1073">
      <formula>LEN(TRIM(M70))=0</formula>
    </cfRule>
    <cfRule type="cellIs" dxfId="4777" priority="1074" operator="greaterThanOrEqual">
      <formula>85</formula>
    </cfRule>
    <cfRule type="cellIs" dxfId="4776" priority="1075" operator="lessThan">
      <formula>85</formula>
    </cfRule>
  </conditionalFormatting>
  <conditionalFormatting sqref="N70:N74">
    <cfRule type="containsBlanks" dxfId="4775" priority="1070">
      <formula>LEN(TRIM(N70))=0</formula>
    </cfRule>
    <cfRule type="cellIs" dxfId="4774" priority="1071" operator="greaterThanOrEqual">
      <formula>85</formula>
    </cfRule>
    <cfRule type="cellIs" dxfId="4773" priority="1072" operator="lessThan">
      <formula>85</formula>
    </cfRule>
  </conditionalFormatting>
  <conditionalFormatting sqref="O70:O74">
    <cfRule type="containsBlanks" dxfId="4772" priority="1067">
      <formula>LEN(TRIM(O70))=0</formula>
    </cfRule>
    <cfRule type="cellIs" dxfId="4771" priority="1068" operator="greaterThanOrEqual">
      <formula>85</formula>
    </cfRule>
    <cfRule type="cellIs" dxfId="4770" priority="1069" operator="lessThan">
      <formula>85</formula>
    </cfRule>
  </conditionalFormatting>
  <conditionalFormatting sqref="P70:P74">
    <cfRule type="containsBlanks" dxfId="4769" priority="1064">
      <formula>LEN(TRIM(P70))=0</formula>
    </cfRule>
    <cfRule type="cellIs" dxfId="4768" priority="1065" operator="greaterThanOrEqual">
      <formula>85</formula>
    </cfRule>
    <cfRule type="cellIs" dxfId="4767" priority="1066" operator="lessThan">
      <formula>85</formula>
    </cfRule>
  </conditionalFormatting>
  <conditionalFormatting sqref="Q70:Q74">
    <cfRule type="containsBlanks" dxfId="4766" priority="1061">
      <formula>LEN(TRIM(Q70))=0</formula>
    </cfRule>
    <cfRule type="cellIs" dxfId="4765" priority="1062" operator="greaterThanOrEqual">
      <formula>85</formula>
    </cfRule>
    <cfRule type="cellIs" dxfId="4764" priority="1063" operator="lessThan">
      <formula>85</formula>
    </cfRule>
  </conditionalFormatting>
  <conditionalFormatting sqref="R70:R74">
    <cfRule type="containsBlanks" dxfId="4763" priority="1058">
      <formula>LEN(TRIM(R70))=0</formula>
    </cfRule>
    <cfRule type="cellIs" dxfId="4762" priority="1059" operator="greaterThanOrEqual">
      <formula>85</formula>
    </cfRule>
    <cfRule type="cellIs" dxfId="4761" priority="1060" operator="lessThan">
      <formula>85</formula>
    </cfRule>
  </conditionalFormatting>
  <conditionalFormatting sqref="S70:S74">
    <cfRule type="containsBlanks" dxfId="4760" priority="1055">
      <formula>LEN(TRIM(S70))=0</formula>
    </cfRule>
    <cfRule type="cellIs" dxfId="4759" priority="1056" operator="greaterThanOrEqual">
      <formula>85</formula>
    </cfRule>
    <cfRule type="cellIs" dxfId="4758" priority="1057" operator="lessThan">
      <formula>85</formula>
    </cfRule>
  </conditionalFormatting>
  <conditionalFormatting sqref="T70:T74">
    <cfRule type="containsBlanks" dxfId="4757" priority="1052">
      <formula>LEN(TRIM(T70))=0</formula>
    </cfRule>
    <cfRule type="cellIs" dxfId="4756" priority="1053" operator="greaterThanOrEqual">
      <formula>85</formula>
    </cfRule>
    <cfRule type="cellIs" dxfId="4755" priority="1054" operator="lessThan">
      <formula>85</formula>
    </cfRule>
  </conditionalFormatting>
  <conditionalFormatting sqref="U70:U74">
    <cfRule type="containsBlanks" dxfId="4754" priority="1049">
      <formula>LEN(TRIM(U70))=0</formula>
    </cfRule>
    <cfRule type="cellIs" dxfId="4753" priority="1050" operator="greaterThanOrEqual">
      <formula>85</formula>
    </cfRule>
    <cfRule type="cellIs" dxfId="4752" priority="1051" operator="lessThan">
      <formula>85</formula>
    </cfRule>
  </conditionalFormatting>
  <conditionalFormatting sqref="V70:V74">
    <cfRule type="containsBlanks" dxfId="4751" priority="1046">
      <formula>LEN(TRIM(V70))=0</formula>
    </cfRule>
    <cfRule type="cellIs" dxfId="4750" priority="1047" operator="greaterThanOrEqual">
      <formula>85</formula>
    </cfRule>
    <cfRule type="cellIs" dxfId="4749" priority="1048" operator="lessThan">
      <formula>85</formula>
    </cfRule>
  </conditionalFormatting>
  <conditionalFormatting sqref="W70:W74">
    <cfRule type="containsBlanks" dxfId="4748" priority="1043">
      <formula>LEN(TRIM(W70))=0</formula>
    </cfRule>
    <cfRule type="cellIs" dxfId="4747" priority="1044" operator="greaterThanOrEqual">
      <formula>85</formula>
    </cfRule>
    <cfRule type="cellIs" dxfId="4746" priority="1045" operator="lessThan">
      <formula>85</formula>
    </cfRule>
  </conditionalFormatting>
  <conditionalFormatting sqref="X70:X74">
    <cfRule type="containsBlanks" dxfId="4745" priority="1040">
      <formula>LEN(TRIM(X70))=0</formula>
    </cfRule>
    <cfRule type="cellIs" dxfId="4744" priority="1041" operator="greaterThanOrEqual">
      <formula>85</formula>
    </cfRule>
    <cfRule type="cellIs" dxfId="4743" priority="1042" operator="lessThan">
      <formula>85</formula>
    </cfRule>
  </conditionalFormatting>
  <conditionalFormatting sqref="Y70:Y74">
    <cfRule type="containsBlanks" dxfId="4742" priority="1037">
      <formula>LEN(TRIM(Y70))=0</formula>
    </cfRule>
    <cfRule type="cellIs" dxfId="4741" priority="1038" operator="greaterThanOrEqual">
      <formula>85</formula>
    </cfRule>
    <cfRule type="cellIs" dxfId="4740" priority="1039" operator="lessThan">
      <formula>85</formula>
    </cfRule>
  </conditionalFormatting>
  <conditionalFormatting sqref="Z70:Z74">
    <cfRule type="containsBlanks" dxfId="4739" priority="1034">
      <formula>LEN(TRIM(Z70))=0</formula>
    </cfRule>
    <cfRule type="cellIs" dxfId="4738" priority="1035" operator="greaterThanOrEqual">
      <formula>85</formula>
    </cfRule>
    <cfRule type="cellIs" dxfId="4737" priority="1036" operator="lessThan">
      <formula>85</formula>
    </cfRule>
  </conditionalFormatting>
  <conditionalFormatting sqref="AA70:AA74">
    <cfRule type="containsBlanks" dxfId="4736" priority="1031">
      <formula>LEN(TRIM(AA70))=0</formula>
    </cfRule>
    <cfRule type="cellIs" dxfId="4735" priority="1032" operator="greaterThanOrEqual">
      <formula>85</formula>
    </cfRule>
    <cfRule type="cellIs" dxfId="4734" priority="1033" operator="lessThan">
      <formula>85</formula>
    </cfRule>
  </conditionalFormatting>
  <conditionalFormatting sqref="AB70:AB74">
    <cfRule type="containsBlanks" dxfId="4733" priority="1028">
      <formula>LEN(TRIM(AB70))=0</formula>
    </cfRule>
    <cfRule type="cellIs" dxfId="4732" priority="1029" operator="greaterThanOrEqual">
      <formula>85</formula>
    </cfRule>
    <cfRule type="cellIs" dxfId="4731" priority="1030" operator="lessThan">
      <formula>85</formula>
    </cfRule>
  </conditionalFormatting>
  <conditionalFormatting sqref="AC70:AC74">
    <cfRule type="containsBlanks" dxfId="4730" priority="1025">
      <formula>LEN(TRIM(AC70))=0</formula>
    </cfRule>
    <cfRule type="cellIs" dxfId="4729" priority="1026" operator="greaterThanOrEqual">
      <formula>85</formula>
    </cfRule>
    <cfRule type="cellIs" dxfId="4728" priority="1027" operator="lessThan">
      <formula>85</formula>
    </cfRule>
  </conditionalFormatting>
  <conditionalFormatting sqref="AD70:AD74">
    <cfRule type="containsBlanks" dxfId="4727" priority="1022">
      <formula>LEN(TRIM(AD70))=0</formula>
    </cfRule>
    <cfRule type="cellIs" dxfId="4726" priority="1023" operator="greaterThanOrEqual">
      <formula>85</formula>
    </cfRule>
    <cfRule type="cellIs" dxfId="4725" priority="1024" operator="lessThan">
      <formula>85</formula>
    </cfRule>
  </conditionalFormatting>
  <conditionalFormatting sqref="AE70:AE74">
    <cfRule type="containsBlanks" dxfId="4724" priority="1019">
      <formula>LEN(TRIM(AE70))=0</formula>
    </cfRule>
    <cfRule type="cellIs" dxfId="4723" priority="1020" operator="greaterThanOrEqual">
      <formula>85</formula>
    </cfRule>
    <cfRule type="cellIs" dxfId="4722" priority="1021" operator="lessThan">
      <formula>85</formula>
    </cfRule>
  </conditionalFormatting>
  <conditionalFormatting sqref="AF70:AF74">
    <cfRule type="containsBlanks" dxfId="4721" priority="1016">
      <formula>LEN(TRIM(AF70))=0</formula>
    </cfRule>
    <cfRule type="cellIs" dxfId="4720" priority="1017" operator="greaterThanOrEqual">
      <formula>85</formula>
    </cfRule>
    <cfRule type="cellIs" dxfId="4719" priority="1018" operator="lessThan">
      <formula>85</formula>
    </cfRule>
  </conditionalFormatting>
  <conditionalFormatting sqref="AG70:AG74">
    <cfRule type="containsBlanks" dxfId="4718" priority="1013">
      <formula>LEN(TRIM(AG70))=0</formula>
    </cfRule>
    <cfRule type="cellIs" dxfId="4717" priority="1014" operator="greaterThanOrEqual">
      <formula>85</formula>
    </cfRule>
    <cfRule type="cellIs" dxfId="4716" priority="1015" operator="lessThan">
      <formula>85</formula>
    </cfRule>
  </conditionalFormatting>
  <conditionalFormatting sqref="AH70:AH74">
    <cfRule type="containsBlanks" dxfId="4715" priority="1010">
      <formula>LEN(TRIM(AH70))=0</formula>
    </cfRule>
    <cfRule type="cellIs" dxfId="4714" priority="1011" operator="greaterThanOrEqual">
      <formula>85</formula>
    </cfRule>
    <cfRule type="cellIs" dxfId="4713" priority="1012" operator="lessThan">
      <formula>85</formula>
    </cfRule>
  </conditionalFormatting>
  <conditionalFormatting sqref="AI70:AI74">
    <cfRule type="containsBlanks" dxfId="4712" priority="1007">
      <formula>LEN(TRIM(AI70))=0</formula>
    </cfRule>
    <cfRule type="cellIs" dxfId="4711" priority="1008" operator="greaterThanOrEqual">
      <formula>85</formula>
    </cfRule>
    <cfRule type="cellIs" dxfId="4710" priority="1009" operator="lessThan">
      <formula>85</formula>
    </cfRule>
  </conditionalFormatting>
  <conditionalFormatting sqref="AJ70:AJ74">
    <cfRule type="containsBlanks" dxfId="4709" priority="1004">
      <formula>LEN(TRIM(AJ70))=0</formula>
    </cfRule>
    <cfRule type="cellIs" dxfId="4708" priority="1005" operator="greaterThanOrEqual">
      <formula>85</formula>
    </cfRule>
    <cfRule type="cellIs" dxfId="4707" priority="1006" operator="lessThan">
      <formula>85</formula>
    </cfRule>
  </conditionalFormatting>
  <conditionalFormatting sqref="AK70:AK74">
    <cfRule type="containsBlanks" dxfId="4706" priority="1001">
      <formula>LEN(TRIM(AK70))=0</formula>
    </cfRule>
    <cfRule type="cellIs" dxfId="4705" priority="1002" operator="greaterThanOrEqual">
      <formula>85</formula>
    </cfRule>
    <cfRule type="cellIs" dxfId="4704" priority="1003" operator="lessThan">
      <formula>85</formula>
    </cfRule>
  </conditionalFormatting>
  <conditionalFormatting sqref="AL70:AL74">
    <cfRule type="containsBlanks" dxfId="4703" priority="998">
      <formula>LEN(TRIM(AL70))=0</formula>
    </cfRule>
    <cfRule type="cellIs" dxfId="4702" priority="999" operator="greaterThanOrEqual">
      <formula>85</formula>
    </cfRule>
    <cfRule type="cellIs" dxfId="4701" priority="1000" operator="lessThan">
      <formula>85</formula>
    </cfRule>
  </conditionalFormatting>
  <conditionalFormatting sqref="AM70:AM74">
    <cfRule type="containsBlanks" dxfId="4700" priority="995">
      <formula>LEN(TRIM(AM70))=0</formula>
    </cfRule>
    <cfRule type="cellIs" dxfId="4699" priority="996" operator="greaterThanOrEqual">
      <formula>85</formula>
    </cfRule>
    <cfRule type="cellIs" dxfId="4698" priority="997" operator="lessThan">
      <formula>85</formula>
    </cfRule>
  </conditionalFormatting>
  <conditionalFormatting sqref="AN70:AN74">
    <cfRule type="containsBlanks" dxfId="4697" priority="992">
      <formula>LEN(TRIM(AN70))=0</formula>
    </cfRule>
    <cfRule type="cellIs" dxfId="4696" priority="993" operator="greaterThanOrEqual">
      <formula>85</formula>
    </cfRule>
    <cfRule type="cellIs" dxfId="4695" priority="994" operator="lessThan">
      <formula>85</formula>
    </cfRule>
  </conditionalFormatting>
  <conditionalFormatting sqref="AO70:AO74">
    <cfRule type="containsBlanks" dxfId="4694" priority="989">
      <formula>LEN(TRIM(AO70))=0</formula>
    </cfRule>
    <cfRule type="cellIs" dxfId="4693" priority="990" operator="greaterThanOrEqual">
      <formula>85</formula>
    </cfRule>
    <cfRule type="cellIs" dxfId="4692" priority="991" operator="lessThan">
      <formula>85</formula>
    </cfRule>
  </conditionalFormatting>
  <conditionalFormatting sqref="AP70:AP74">
    <cfRule type="containsBlanks" dxfId="4691" priority="986">
      <formula>LEN(TRIM(AP70))=0</formula>
    </cfRule>
    <cfRule type="cellIs" dxfId="4690" priority="987" operator="greaterThanOrEqual">
      <formula>85</formula>
    </cfRule>
    <cfRule type="cellIs" dxfId="4689" priority="988" operator="lessThan">
      <formula>85</formula>
    </cfRule>
  </conditionalFormatting>
  <conditionalFormatting sqref="AQ70:AQ74">
    <cfRule type="containsBlanks" dxfId="4688" priority="983">
      <formula>LEN(TRIM(AQ70))=0</formula>
    </cfRule>
    <cfRule type="cellIs" dxfId="4687" priority="984" operator="greaterThanOrEqual">
      <formula>85</formula>
    </cfRule>
    <cfRule type="cellIs" dxfId="4686" priority="985" operator="lessThan">
      <formula>85</formula>
    </cfRule>
  </conditionalFormatting>
  <conditionalFormatting sqref="B44:B48">
    <cfRule type="containsBlanks" dxfId="4685" priority="980">
      <formula>LEN(TRIM(B44))=0</formula>
    </cfRule>
    <cfRule type="cellIs" dxfId="4684" priority="981" operator="greaterThanOrEqual">
      <formula>85</formula>
    </cfRule>
    <cfRule type="cellIs" dxfId="4683" priority="982" operator="lessThan">
      <formula>85</formula>
    </cfRule>
  </conditionalFormatting>
  <conditionalFormatting sqref="C44:C48">
    <cfRule type="containsBlanks" dxfId="4682" priority="977">
      <formula>LEN(TRIM(C44))=0</formula>
    </cfRule>
    <cfRule type="cellIs" dxfId="4681" priority="978" operator="greaterThanOrEqual">
      <formula>85</formula>
    </cfRule>
    <cfRule type="cellIs" dxfId="4680" priority="979" operator="lessThan">
      <formula>85</formula>
    </cfRule>
  </conditionalFormatting>
  <conditionalFormatting sqref="D44:D48">
    <cfRule type="containsBlanks" dxfId="4679" priority="974">
      <formula>LEN(TRIM(D44))=0</formula>
    </cfRule>
    <cfRule type="cellIs" dxfId="4678" priority="975" operator="greaterThanOrEqual">
      <formula>85</formula>
    </cfRule>
    <cfRule type="cellIs" dxfId="4677" priority="976" operator="lessThan">
      <formula>85</formula>
    </cfRule>
  </conditionalFormatting>
  <conditionalFormatting sqref="E44:E48">
    <cfRule type="containsBlanks" dxfId="4676" priority="971">
      <formula>LEN(TRIM(E44))=0</formula>
    </cfRule>
    <cfRule type="cellIs" dxfId="4675" priority="972" operator="greaterThanOrEqual">
      <formula>85</formula>
    </cfRule>
    <cfRule type="cellIs" dxfId="4674" priority="973" operator="lessThan">
      <formula>85</formula>
    </cfRule>
  </conditionalFormatting>
  <conditionalFormatting sqref="F44:F48">
    <cfRule type="containsBlanks" dxfId="4673" priority="968">
      <formula>LEN(TRIM(F44))=0</formula>
    </cfRule>
    <cfRule type="cellIs" dxfId="4672" priority="969" operator="greaterThanOrEqual">
      <formula>85</formula>
    </cfRule>
    <cfRule type="cellIs" dxfId="4671" priority="970" operator="lessThan">
      <formula>85</formula>
    </cfRule>
  </conditionalFormatting>
  <conditionalFormatting sqref="G44:G48">
    <cfRule type="containsBlanks" dxfId="4670" priority="965">
      <formula>LEN(TRIM(G44))=0</formula>
    </cfRule>
    <cfRule type="cellIs" dxfId="4669" priority="966" operator="greaterThanOrEqual">
      <formula>85</formula>
    </cfRule>
    <cfRule type="cellIs" dxfId="4668" priority="967" operator="lessThan">
      <formula>85</formula>
    </cfRule>
  </conditionalFormatting>
  <conditionalFormatting sqref="H44:H48">
    <cfRule type="containsBlanks" dxfId="4667" priority="962">
      <formula>LEN(TRIM(H44))=0</formula>
    </cfRule>
    <cfRule type="cellIs" dxfId="4666" priority="963" operator="greaterThanOrEqual">
      <formula>85</formula>
    </cfRule>
    <cfRule type="cellIs" dxfId="4665" priority="964" operator="lessThan">
      <formula>85</formula>
    </cfRule>
  </conditionalFormatting>
  <conditionalFormatting sqref="I44:I48">
    <cfRule type="containsBlanks" dxfId="4664" priority="959">
      <formula>LEN(TRIM(I44))=0</formula>
    </cfRule>
    <cfRule type="cellIs" dxfId="4663" priority="960" operator="greaterThanOrEqual">
      <formula>85</formula>
    </cfRule>
    <cfRule type="cellIs" dxfId="4662" priority="961" operator="lessThan">
      <formula>85</formula>
    </cfRule>
  </conditionalFormatting>
  <conditionalFormatting sqref="J44:J48">
    <cfRule type="containsBlanks" dxfId="4661" priority="956">
      <formula>LEN(TRIM(J44))=0</formula>
    </cfRule>
    <cfRule type="cellIs" dxfId="4660" priority="957" operator="greaterThanOrEqual">
      <formula>85</formula>
    </cfRule>
    <cfRule type="cellIs" dxfId="4659" priority="958" operator="lessThan">
      <formula>85</formula>
    </cfRule>
  </conditionalFormatting>
  <conditionalFormatting sqref="K44:K48">
    <cfRule type="containsBlanks" dxfId="4658" priority="953">
      <formula>LEN(TRIM(K44))=0</formula>
    </cfRule>
    <cfRule type="cellIs" dxfId="4657" priority="954" operator="greaterThanOrEqual">
      <formula>85</formula>
    </cfRule>
    <cfRule type="cellIs" dxfId="4656" priority="955" operator="lessThan">
      <formula>85</formula>
    </cfRule>
  </conditionalFormatting>
  <conditionalFormatting sqref="L44:L48">
    <cfRule type="containsBlanks" dxfId="4655" priority="950">
      <formula>LEN(TRIM(L44))=0</formula>
    </cfRule>
    <cfRule type="cellIs" dxfId="4654" priority="951" operator="greaterThanOrEqual">
      <formula>85</formula>
    </cfRule>
    <cfRule type="cellIs" dxfId="4653" priority="952" operator="lessThan">
      <formula>85</formula>
    </cfRule>
  </conditionalFormatting>
  <conditionalFormatting sqref="M44:M48">
    <cfRule type="containsBlanks" dxfId="4652" priority="947">
      <formula>LEN(TRIM(M44))=0</formula>
    </cfRule>
    <cfRule type="cellIs" dxfId="4651" priority="948" operator="greaterThanOrEqual">
      <formula>85</formula>
    </cfRule>
    <cfRule type="cellIs" dxfId="4650" priority="949" operator="lessThan">
      <formula>85</formula>
    </cfRule>
  </conditionalFormatting>
  <conditionalFormatting sqref="N44:N48">
    <cfRule type="containsBlanks" dxfId="4649" priority="944">
      <formula>LEN(TRIM(N44))=0</formula>
    </cfRule>
    <cfRule type="cellIs" dxfId="4648" priority="945" operator="greaterThanOrEqual">
      <formula>85</formula>
    </cfRule>
    <cfRule type="cellIs" dxfId="4647" priority="946" operator="lessThan">
      <formula>85</formula>
    </cfRule>
  </conditionalFormatting>
  <conditionalFormatting sqref="O44:O48">
    <cfRule type="containsBlanks" dxfId="4646" priority="941">
      <formula>LEN(TRIM(O44))=0</formula>
    </cfRule>
    <cfRule type="cellIs" dxfId="4645" priority="942" operator="greaterThanOrEqual">
      <formula>85</formula>
    </cfRule>
    <cfRule type="cellIs" dxfId="4644" priority="943" operator="lessThan">
      <formula>85</formula>
    </cfRule>
  </conditionalFormatting>
  <conditionalFormatting sqref="P44:P48">
    <cfRule type="containsBlanks" dxfId="4643" priority="938">
      <formula>LEN(TRIM(P44))=0</formula>
    </cfRule>
    <cfRule type="cellIs" dxfId="4642" priority="939" operator="greaterThanOrEqual">
      <formula>85</formula>
    </cfRule>
    <cfRule type="cellIs" dxfId="4641" priority="940" operator="lessThan">
      <formula>85</formula>
    </cfRule>
  </conditionalFormatting>
  <conditionalFormatting sqref="Q44:Q48">
    <cfRule type="containsBlanks" dxfId="4640" priority="935">
      <formula>LEN(TRIM(Q44))=0</formula>
    </cfRule>
    <cfRule type="cellIs" dxfId="4639" priority="936" operator="greaterThanOrEqual">
      <formula>85</formula>
    </cfRule>
    <cfRule type="cellIs" dxfId="4638" priority="937" operator="lessThan">
      <formula>85</formula>
    </cfRule>
  </conditionalFormatting>
  <conditionalFormatting sqref="R44:R48">
    <cfRule type="containsBlanks" dxfId="4637" priority="932">
      <formula>LEN(TRIM(R44))=0</formula>
    </cfRule>
    <cfRule type="cellIs" dxfId="4636" priority="933" operator="greaterThanOrEqual">
      <formula>85</formula>
    </cfRule>
    <cfRule type="cellIs" dxfId="4635" priority="934" operator="lessThan">
      <formula>85</formula>
    </cfRule>
  </conditionalFormatting>
  <conditionalFormatting sqref="S44:S48">
    <cfRule type="containsBlanks" dxfId="4634" priority="929">
      <formula>LEN(TRIM(S44))=0</formula>
    </cfRule>
    <cfRule type="cellIs" dxfId="4633" priority="930" operator="greaterThanOrEqual">
      <formula>85</formula>
    </cfRule>
    <cfRule type="cellIs" dxfId="4632" priority="931" operator="lessThan">
      <formula>85</formula>
    </cfRule>
  </conditionalFormatting>
  <conditionalFormatting sqref="T44:T48">
    <cfRule type="containsBlanks" dxfId="4631" priority="926">
      <formula>LEN(TRIM(T44))=0</formula>
    </cfRule>
    <cfRule type="cellIs" dxfId="4630" priority="927" operator="greaterThanOrEqual">
      <formula>85</formula>
    </cfRule>
    <cfRule type="cellIs" dxfId="4629" priority="928" operator="lessThan">
      <formula>85</formula>
    </cfRule>
  </conditionalFormatting>
  <conditionalFormatting sqref="U44:U48">
    <cfRule type="containsBlanks" dxfId="4628" priority="923">
      <formula>LEN(TRIM(U44))=0</formula>
    </cfRule>
    <cfRule type="cellIs" dxfId="4627" priority="924" operator="greaterThanOrEqual">
      <formula>85</formula>
    </cfRule>
    <cfRule type="cellIs" dxfId="4626" priority="925" operator="lessThan">
      <formula>85</formula>
    </cfRule>
  </conditionalFormatting>
  <conditionalFormatting sqref="V44:V48">
    <cfRule type="containsBlanks" dxfId="4625" priority="920">
      <formula>LEN(TRIM(V44))=0</formula>
    </cfRule>
    <cfRule type="cellIs" dxfId="4624" priority="921" operator="greaterThanOrEqual">
      <formula>85</formula>
    </cfRule>
    <cfRule type="cellIs" dxfId="4623" priority="922" operator="lessThan">
      <formula>85</formula>
    </cfRule>
  </conditionalFormatting>
  <conditionalFormatting sqref="W44:W48">
    <cfRule type="containsBlanks" dxfId="4622" priority="917">
      <formula>LEN(TRIM(W44))=0</formula>
    </cfRule>
    <cfRule type="cellIs" dxfId="4621" priority="918" operator="greaterThanOrEqual">
      <formula>85</formula>
    </cfRule>
    <cfRule type="cellIs" dxfId="4620" priority="919" operator="lessThan">
      <formula>85</formula>
    </cfRule>
  </conditionalFormatting>
  <conditionalFormatting sqref="X44:X48">
    <cfRule type="containsBlanks" dxfId="4619" priority="914">
      <formula>LEN(TRIM(X44))=0</formula>
    </cfRule>
    <cfRule type="cellIs" dxfId="4618" priority="915" operator="greaterThanOrEqual">
      <formula>85</formula>
    </cfRule>
    <cfRule type="cellIs" dxfId="4617" priority="916" operator="lessThan">
      <formula>85</formula>
    </cfRule>
  </conditionalFormatting>
  <conditionalFormatting sqref="Y44:Y48">
    <cfRule type="containsBlanks" dxfId="4616" priority="911">
      <formula>LEN(TRIM(Y44))=0</formula>
    </cfRule>
    <cfRule type="cellIs" dxfId="4615" priority="912" operator="greaterThanOrEqual">
      <formula>85</formula>
    </cfRule>
    <cfRule type="cellIs" dxfId="4614" priority="913" operator="lessThan">
      <formula>85</formula>
    </cfRule>
  </conditionalFormatting>
  <conditionalFormatting sqref="Z44:Z48">
    <cfRule type="containsBlanks" dxfId="4613" priority="908">
      <formula>LEN(TRIM(Z44))=0</formula>
    </cfRule>
    <cfRule type="cellIs" dxfId="4612" priority="909" operator="greaterThanOrEqual">
      <formula>85</formula>
    </cfRule>
    <cfRule type="cellIs" dxfId="4611" priority="910" operator="lessThan">
      <formula>85</formula>
    </cfRule>
  </conditionalFormatting>
  <conditionalFormatting sqref="AA44:AA48">
    <cfRule type="containsBlanks" dxfId="4610" priority="905">
      <formula>LEN(TRIM(AA44))=0</formula>
    </cfRule>
    <cfRule type="cellIs" dxfId="4609" priority="906" operator="greaterThanOrEqual">
      <formula>85</formula>
    </cfRule>
    <cfRule type="cellIs" dxfId="4608" priority="907" operator="lessThan">
      <formula>85</formula>
    </cfRule>
  </conditionalFormatting>
  <conditionalFormatting sqref="AB44:AB48">
    <cfRule type="containsBlanks" dxfId="4607" priority="902">
      <formula>LEN(TRIM(AB44))=0</formula>
    </cfRule>
    <cfRule type="cellIs" dxfId="4606" priority="903" operator="greaterThanOrEqual">
      <formula>85</formula>
    </cfRule>
    <cfRule type="cellIs" dxfId="4605" priority="904" operator="lessThan">
      <formula>85</formula>
    </cfRule>
  </conditionalFormatting>
  <conditionalFormatting sqref="AC44:AC48">
    <cfRule type="containsBlanks" dxfId="4604" priority="899">
      <formula>LEN(TRIM(AC44))=0</formula>
    </cfRule>
    <cfRule type="cellIs" dxfId="4603" priority="900" operator="greaterThanOrEqual">
      <formula>85</formula>
    </cfRule>
    <cfRule type="cellIs" dxfId="4602" priority="901" operator="lessThan">
      <formula>85</formula>
    </cfRule>
  </conditionalFormatting>
  <conditionalFormatting sqref="AD44:AD48">
    <cfRule type="containsBlanks" dxfId="4601" priority="896">
      <formula>LEN(TRIM(AD44))=0</formula>
    </cfRule>
    <cfRule type="cellIs" dxfId="4600" priority="897" operator="greaterThanOrEqual">
      <formula>85</formula>
    </cfRule>
    <cfRule type="cellIs" dxfId="4599" priority="898" operator="lessThan">
      <formula>85</formula>
    </cfRule>
  </conditionalFormatting>
  <conditionalFormatting sqref="AE44:AE48">
    <cfRule type="containsBlanks" dxfId="4598" priority="893">
      <formula>LEN(TRIM(AE44))=0</formula>
    </cfRule>
    <cfRule type="cellIs" dxfId="4597" priority="894" operator="greaterThanOrEqual">
      <formula>85</formula>
    </cfRule>
    <cfRule type="cellIs" dxfId="4596" priority="895" operator="lessThan">
      <formula>85</formula>
    </cfRule>
  </conditionalFormatting>
  <conditionalFormatting sqref="AF44:AF48">
    <cfRule type="containsBlanks" dxfId="4595" priority="890">
      <formula>LEN(TRIM(AF44))=0</formula>
    </cfRule>
    <cfRule type="cellIs" dxfId="4594" priority="891" operator="greaterThanOrEqual">
      <formula>85</formula>
    </cfRule>
    <cfRule type="cellIs" dxfId="4593" priority="892" operator="lessThan">
      <formula>85</formula>
    </cfRule>
  </conditionalFormatting>
  <conditionalFormatting sqref="AG44:AG48">
    <cfRule type="containsBlanks" dxfId="4592" priority="887">
      <formula>LEN(TRIM(AG44))=0</formula>
    </cfRule>
    <cfRule type="cellIs" dxfId="4591" priority="888" operator="greaterThanOrEqual">
      <formula>85</formula>
    </cfRule>
    <cfRule type="cellIs" dxfId="4590" priority="889" operator="lessThan">
      <formula>85</formula>
    </cfRule>
  </conditionalFormatting>
  <conditionalFormatting sqref="AH44:AH48">
    <cfRule type="containsBlanks" dxfId="4589" priority="884">
      <formula>LEN(TRIM(AH44))=0</formula>
    </cfRule>
    <cfRule type="cellIs" dxfId="4588" priority="885" operator="greaterThanOrEqual">
      <formula>85</formula>
    </cfRule>
    <cfRule type="cellIs" dxfId="4587" priority="886" operator="lessThan">
      <formula>85</formula>
    </cfRule>
  </conditionalFormatting>
  <conditionalFormatting sqref="AI44:AI48">
    <cfRule type="containsBlanks" dxfId="4586" priority="881">
      <formula>LEN(TRIM(AI44))=0</formula>
    </cfRule>
    <cfRule type="cellIs" dxfId="4585" priority="882" operator="greaterThanOrEqual">
      <formula>85</formula>
    </cfRule>
    <cfRule type="cellIs" dxfId="4584" priority="883" operator="lessThan">
      <formula>85</formula>
    </cfRule>
  </conditionalFormatting>
  <conditionalFormatting sqref="AJ44:AJ48">
    <cfRule type="containsBlanks" dxfId="4583" priority="878">
      <formula>LEN(TRIM(AJ44))=0</formula>
    </cfRule>
    <cfRule type="cellIs" dxfId="4582" priority="879" operator="greaterThanOrEqual">
      <formula>85</formula>
    </cfRule>
    <cfRule type="cellIs" dxfId="4581" priority="880" operator="lessThan">
      <formula>85</formula>
    </cfRule>
  </conditionalFormatting>
  <conditionalFormatting sqref="AK44:AK48">
    <cfRule type="containsBlanks" dxfId="4580" priority="875">
      <formula>LEN(TRIM(AK44))=0</formula>
    </cfRule>
    <cfRule type="cellIs" dxfId="4579" priority="876" operator="greaterThanOrEqual">
      <formula>85</formula>
    </cfRule>
    <cfRule type="cellIs" dxfId="4578" priority="877" operator="lessThan">
      <formula>85</formula>
    </cfRule>
  </conditionalFormatting>
  <conditionalFormatting sqref="AL44:AL48">
    <cfRule type="containsBlanks" dxfId="4577" priority="872">
      <formula>LEN(TRIM(AL44))=0</formula>
    </cfRule>
    <cfRule type="cellIs" dxfId="4576" priority="873" operator="greaterThanOrEqual">
      <formula>85</formula>
    </cfRule>
    <cfRule type="cellIs" dxfId="4575" priority="874" operator="lessThan">
      <formula>85</formula>
    </cfRule>
  </conditionalFormatting>
  <conditionalFormatting sqref="AM44:AM48">
    <cfRule type="containsBlanks" dxfId="4574" priority="869">
      <formula>LEN(TRIM(AM44))=0</formula>
    </cfRule>
    <cfRule type="cellIs" dxfId="4573" priority="870" operator="greaterThanOrEqual">
      <formula>85</formula>
    </cfRule>
    <cfRule type="cellIs" dxfId="4572" priority="871" operator="lessThan">
      <formula>85</formula>
    </cfRule>
  </conditionalFormatting>
  <conditionalFormatting sqref="AN44:AN48">
    <cfRule type="containsBlanks" dxfId="4571" priority="866">
      <formula>LEN(TRIM(AN44))=0</formula>
    </cfRule>
    <cfRule type="cellIs" dxfId="4570" priority="867" operator="greaterThanOrEqual">
      <formula>85</formula>
    </cfRule>
    <cfRule type="cellIs" dxfId="4569" priority="868" operator="lessThan">
      <formula>85</formula>
    </cfRule>
  </conditionalFormatting>
  <conditionalFormatting sqref="AO44:AO48">
    <cfRule type="containsBlanks" dxfId="4568" priority="863">
      <formula>LEN(TRIM(AO44))=0</formula>
    </cfRule>
    <cfRule type="cellIs" dxfId="4567" priority="864" operator="greaterThanOrEqual">
      <formula>85</formula>
    </cfRule>
    <cfRule type="cellIs" dxfId="4566" priority="865" operator="lessThan">
      <formula>85</formula>
    </cfRule>
  </conditionalFormatting>
  <conditionalFormatting sqref="AP44:AP48">
    <cfRule type="containsBlanks" dxfId="4565" priority="860">
      <formula>LEN(TRIM(AP44))=0</formula>
    </cfRule>
    <cfRule type="cellIs" dxfId="4564" priority="861" operator="greaterThanOrEqual">
      <formula>85</formula>
    </cfRule>
    <cfRule type="cellIs" dxfId="4563" priority="862" operator="lessThan">
      <formula>85</formula>
    </cfRule>
  </conditionalFormatting>
  <conditionalFormatting sqref="AQ44:AQ48">
    <cfRule type="containsBlanks" dxfId="4562" priority="857">
      <formula>LEN(TRIM(AQ44))=0</formula>
    </cfRule>
    <cfRule type="cellIs" dxfId="4561" priority="858" operator="greaterThanOrEqual">
      <formula>85</formula>
    </cfRule>
    <cfRule type="cellIs" dxfId="4560" priority="859" operator="lessThan">
      <formula>85</formula>
    </cfRule>
  </conditionalFormatting>
  <conditionalFormatting sqref="B31:B35">
    <cfRule type="containsBlanks" dxfId="4559" priority="854">
      <formula>LEN(TRIM(B31))=0</formula>
    </cfRule>
    <cfRule type="cellIs" dxfId="4558" priority="855" operator="greaterThanOrEqual">
      <formula>85</formula>
    </cfRule>
    <cfRule type="cellIs" dxfId="4557" priority="856" operator="lessThan">
      <formula>85</formula>
    </cfRule>
  </conditionalFormatting>
  <conditionalFormatting sqref="C31:C35">
    <cfRule type="containsBlanks" dxfId="4556" priority="851">
      <formula>LEN(TRIM(C31))=0</formula>
    </cfRule>
    <cfRule type="cellIs" dxfId="4555" priority="852" operator="greaterThanOrEqual">
      <formula>85</formula>
    </cfRule>
    <cfRule type="cellIs" dxfId="4554" priority="853" operator="lessThan">
      <formula>85</formula>
    </cfRule>
  </conditionalFormatting>
  <conditionalFormatting sqref="D31:D35">
    <cfRule type="containsBlanks" dxfId="4553" priority="848">
      <formula>LEN(TRIM(D31))=0</formula>
    </cfRule>
    <cfRule type="cellIs" dxfId="4552" priority="849" operator="greaterThanOrEqual">
      <formula>85</formula>
    </cfRule>
    <cfRule type="cellIs" dxfId="4551" priority="850" operator="lessThan">
      <formula>85</formula>
    </cfRule>
  </conditionalFormatting>
  <conditionalFormatting sqref="E31:E35">
    <cfRule type="containsBlanks" dxfId="4550" priority="845">
      <formula>LEN(TRIM(E31))=0</formula>
    </cfRule>
    <cfRule type="cellIs" dxfId="4549" priority="846" operator="greaterThanOrEqual">
      <formula>85</formula>
    </cfRule>
    <cfRule type="cellIs" dxfId="4548" priority="847" operator="lessThan">
      <formula>85</formula>
    </cfRule>
  </conditionalFormatting>
  <conditionalFormatting sqref="F31:F35">
    <cfRule type="containsBlanks" dxfId="4547" priority="842">
      <formula>LEN(TRIM(F31))=0</formula>
    </cfRule>
    <cfRule type="cellIs" dxfId="4546" priority="843" operator="greaterThanOrEqual">
      <formula>85</formula>
    </cfRule>
    <cfRule type="cellIs" dxfId="4545" priority="844" operator="lessThan">
      <formula>85</formula>
    </cfRule>
  </conditionalFormatting>
  <conditionalFormatting sqref="G31:G35">
    <cfRule type="containsBlanks" dxfId="4544" priority="839">
      <formula>LEN(TRIM(G31))=0</formula>
    </cfRule>
    <cfRule type="cellIs" dxfId="4543" priority="840" operator="greaterThanOrEqual">
      <formula>85</formula>
    </cfRule>
    <cfRule type="cellIs" dxfId="4542" priority="841" operator="lessThan">
      <formula>85</formula>
    </cfRule>
  </conditionalFormatting>
  <conditionalFormatting sqref="H31:H35">
    <cfRule type="containsBlanks" dxfId="4541" priority="836">
      <formula>LEN(TRIM(H31))=0</formula>
    </cfRule>
    <cfRule type="cellIs" dxfId="4540" priority="837" operator="greaterThanOrEqual">
      <formula>85</formula>
    </cfRule>
    <cfRule type="cellIs" dxfId="4539" priority="838" operator="lessThan">
      <formula>85</formula>
    </cfRule>
  </conditionalFormatting>
  <conditionalFormatting sqref="I31:I35">
    <cfRule type="containsBlanks" dxfId="4538" priority="833">
      <formula>LEN(TRIM(I31))=0</formula>
    </cfRule>
    <cfRule type="cellIs" dxfId="4537" priority="834" operator="greaterThanOrEqual">
      <formula>85</formula>
    </cfRule>
    <cfRule type="cellIs" dxfId="4536" priority="835" operator="lessThan">
      <formula>85</formula>
    </cfRule>
  </conditionalFormatting>
  <conditionalFormatting sqref="J31:J35">
    <cfRule type="containsBlanks" dxfId="4535" priority="830">
      <formula>LEN(TRIM(J31))=0</formula>
    </cfRule>
    <cfRule type="cellIs" dxfId="4534" priority="831" operator="greaterThanOrEqual">
      <formula>85</formula>
    </cfRule>
    <cfRule type="cellIs" dxfId="4533" priority="832" operator="lessThan">
      <formula>85</formula>
    </cfRule>
  </conditionalFormatting>
  <conditionalFormatting sqref="K31:K35">
    <cfRule type="containsBlanks" dxfId="4532" priority="827">
      <formula>LEN(TRIM(K31))=0</formula>
    </cfRule>
    <cfRule type="cellIs" dxfId="4531" priority="828" operator="greaterThanOrEqual">
      <formula>85</formula>
    </cfRule>
    <cfRule type="cellIs" dxfId="4530" priority="829" operator="lessThan">
      <formula>85</formula>
    </cfRule>
  </conditionalFormatting>
  <conditionalFormatting sqref="L31:L35">
    <cfRule type="containsBlanks" dxfId="4529" priority="824">
      <formula>LEN(TRIM(L31))=0</formula>
    </cfRule>
    <cfRule type="cellIs" dxfId="4528" priority="825" operator="greaterThanOrEqual">
      <formula>85</formula>
    </cfRule>
    <cfRule type="cellIs" dxfId="4527" priority="826" operator="lessThan">
      <formula>85</formula>
    </cfRule>
  </conditionalFormatting>
  <conditionalFormatting sqref="M31:M35">
    <cfRule type="containsBlanks" dxfId="4526" priority="821">
      <formula>LEN(TRIM(M31))=0</formula>
    </cfRule>
    <cfRule type="cellIs" dxfId="4525" priority="822" operator="greaterThanOrEqual">
      <formula>85</formula>
    </cfRule>
    <cfRule type="cellIs" dxfId="4524" priority="823" operator="lessThan">
      <formula>85</formula>
    </cfRule>
  </conditionalFormatting>
  <conditionalFormatting sqref="N31:N35">
    <cfRule type="containsBlanks" dxfId="4523" priority="818">
      <formula>LEN(TRIM(N31))=0</formula>
    </cfRule>
    <cfRule type="cellIs" dxfId="4522" priority="819" operator="greaterThanOrEqual">
      <formula>85</formula>
    </cfRule>
    <cfRule type="cellIs" dxfId="4521" priority="820" operator="lessThan">
      <formula>85</formula>
    </cfRule>
  </conditionalFormatting>
  <conditionalFormatting sqref="O31:O35">
    <cfRule type="containsBlanks" dxfId="4520" priority="815">
      <formula>LEN(TRIM(O31))=0</formula>
    </cfRule>
    <cfRule type="cellIs" dxfId="4519" priority="816" operator="greaterThanOrEqual">
      <formula>85</formula>
    </cfRule>
    <cfRule type="cellIs" dxfId="4518" priority="817" operator="lessThan">
      <formula>85</formula>
    </cfRule>
  </conditionalFormatting>
  <conditionalFormatting sqref="P31:P35">
    <cfRule type="containsBlanks" dxfId="4517" priority="812">
      <formula>LEN(TRIM(P31))=0</formula>
    </cfRule>
    <cfRule type="cellIs" dxfId="4516" priority="813" operator="greaterThanOrEqual">
      <formula>85</formula>
    </cfRule>
    <cfRule type="cellIs" dxfId="4515" priority="814" operator="lessThan">
      <formula>85</formula>
    </cfRule>
  </conditionalFormatting>
  <conditionalFormatting sqref="Q31:Q35">
    <cfRule type="containsBlanks" dxfId="4514" priority="809">
      <formula>LEN(TRIM(Q31))=0</formula>
    </cfRule>
    <cfRule type="cellIs" dxfId="4513" priority="810" operator="greaterThanOrEqual">
      <formula>85</formula>
    </cfRule>
    <cfRule type="cellIs" dxfId="4512" priority="811" operator="lessThan">
      <formula>85</formula>
    </cfRule>
  </conditionalFormatting>
  <conditionalFormatting sqref="R31:R35">
    <cfRule type="containsBlanks" dxfId="4511" priority="806">
      <formula>LEN(TRIM(R31))=0</formula>
    </cfRule>
    <cfRule type="cellIs" dxfId="4510" priority="807" operator="greaterThanOrEqual">
      <formula>85</formula>
    </cfRule>
    <cfRule type="cellIs" dxfId="4509" priority="808" operator="lessThan">
      <formula>85</formula>
    </cfRule>
  </conditionalFormatting>
  <conditionalFormatting sqref="S31:S35">
    <cfRule type="containsBlanks" dxfId="4508" priority="803">
      <formula>LEN(TRIM(S31))=0</formula>
    </cfRule>
    <cfRule type="cellIs" dxfId="4507" priority="804" operator="greaterThanOrEqual">
      <formula>85</formula>
    </cfRule>
    <cfRule type="cellIs" dxfId="4506" priority="805" operator="lessThan">
      <formula>85</formula>
    </cfRule>
  </conditionalFormatting>
  <conditionalFormatting sqref="T31:T35">
    <cfRule type="containsBlanks" dxfId="4505" priority="800">
      <formula>LEN(TRIM(T31))=0</formula>
    </cfRule>
    <cfRule type="cellIs" dxfId="4504" priority="801" operator="greaterThanOrEqual">
      <formula>85</formula>
    </cfRule>
    <cfRule type="cellIs" dxfId="4503" priority="802" operator="lessThan">
      <formula>85</formula>
    </cfRule>
  </conditionalFormatting>
  <conditionalFormatting sqref="U31:U35">
    <cfRule type="containsBlanks" dxfId="4502" priority="797">
      <formula>LEN(TRIM(U31))=0</formula>
    </cfRule>
    <cfRule type="cellIs" dxfId="4501" priority="798" operator="greaterThanOrEqual">
      <formula>85</formula>
    </cfRule>
    <cfRule type="cellIs" dxfId="4500" priority="799" operator="lessThan">
      <formula>85</formula>
    </cfRule>
  </conditionalFormatting>
  <conditionalFormatting sqref="V31:V35">
    <cfRule type="containsBlanks" dxfId="4499" priority="794">
      <formula>LEN(TRIM(V31))=0</formula>
    </cfRule>
    <cfRule type="cellIs" dxfId="4498" priority="795" operator="greaterThanOrEqual">
      <formula>85</formula>
    </cfRule>
    <cfRule type="cellIs" dxfId="4497" priority="796" operator="lessThan">
      <formula>85</formula>
    </cfRule>
  </conditionalFormatting>
  <conditionalFormatting sqref="W31:W35">
    <cfRule type="containsBlanks" dxfId="4496" priority="791">
      <formula>LEN(TRIM(W31))=0</formula>
    </cfRule>
    <cfRule type="cellIs" dxfId="4495" priority="792" operator="greaterThanOrEqual">
      <formula>85</formula>
    </cfRule>
    <cfRule type="cellIs" dxfId="4494" priority="793" operator="lessThan">
      <formula>85</formula>
    </cfRule>
  </conditionalFormatting>
  <conditionalFormatting sqref="X31:X35">
    <cfRule type="containsBlanks" dxfId="4493" priority="788">
      <formula>LEN(TRIM(X31))=0</formula>
    </cfRule>
    <cfRule type="cellIs" dxfId="4492" priority="789" operator="greaterThanOrEqual">
      <formula>85</formula>
    </cfRule>
    <cfRule type="cellIs" dxfId="4491" priority="790" operator="lessThan">
      <formula>85</formula>
    </cfRule>
  </conditionalFormatting>
  <conditionalFormatting sqref="Y31:Y35">
    <cfRule type="containsBlanks" dxfId="4490" priority="785">
      <formula>LEN(TRIM(Y31))=0</formula>
    </cfRule>
    <cfRule type="cellIs" dxfId="4489" priority="786" operator="greaterThanOrEqual">
      <formula>85</formula>
    </cfRule>
    <cfRule type="cellIs" dxfId="4488" priority="787" operator="lessThan">
      <formula>85</formula>
    </cfRule>
  </conditionalFormatting>
  <conditionalFormatting sqref="Z31:Z35">
    <cfRule type="containsBlanks" dxfId="4487" priority="782">
      <formula>LEN(TRIM(Z31))=0</formula>
    </cfRule>
    <cfRule type="cellIs" dxfId="4486" priority="783" operator="greaterThanOrEqual">
      <formula>85</formula>
    </cfRule>
    <cfRule type="cellIs" dxfId="4485" priority="784" operator="lessThan">
      <formula>85</formula>
    </cfRule>
  </conditionalFormatting>
  <conditionalFormatting sqref="AA31:AA35">
    <cfRule type="containsBlanks" dxfId="4484" priority="779">
      <formula>LEN(TRIM(AA31))=0</formula>
    </cfRule>
    <cfRule type="cellIs" dxfId="4483" priority="780" operator="greaterThanOrEqual">
      <formula>85</formula>
    </cfRule>
    <cfRule type="cellIs" dxfId="4482" priority="781" operator="lessThan">
      <formula>85</formula>
    </cfRule>
  </conditionalFormatting>
  <conditionalFormatting sqref="AB31:AB35">
    <cfRule type="containsBlanks" dxfId="4481" priority="776">
      <formula>LEN(TRIM(AB31))=0</formula>
    </cfRule>
    <cfRule type="cellIs" dxfId="4480" priority="777" operator="greaterThanOrEqual">
      <formula>85</formula>
    </cfRule>
    <cfRule type="cellIs" dxfId="4479" priority="778" operator="lessThan">
      <formula>85</formula>
    </cfRule>
  </conditionalFormatting>
  <conditionalFormatting sqref="AC31:AC35">
    <cfRule type="containsBlanks" dxfId="4478" priority="773">
      <formula>LEN(TRIM(AC31))=0</formula>
    </cfRule>
    <cfRule type="cellIs" dxfId="4477" priority="774" operator="greaterThanOrEqual">
      <formula>85</formula>
    </cfRule>
    <cfRule type="cellIs" dxfId="4476" priority="775" operator="lessThan">
      <formula>85</formula>
    </cfRule>
  </conditionalFormatting>
  <conditionalFormatting sqref="AD31:AD35">
    <cfRule type="containsBlanks" dxfId="4475" priority="770">
      <formula>LEN(TRIM(AD31))=0</formula>
    </cfRule>
    <cfRule type="cellIs" dxfId="4474" priority="771" operator="greaterThanOrEqual">
      <formula>85</formula>
    </cfRule>
    <cfRule type="cellIs" dxfId="4473" priority="772" operator="lessThan">
      <formula>85</formula>
    </cfRule>
  </conditionalFormatting>
  <conditionalFormatting sqref="AE31:AE35">
    <cfRule type="containsBlanks" dxfId="4472" priority="767">
      <formula>LEN(TRIM(AE31))=0</formula>
    </cfRule>
    <cfRule type="cellIs" dxfId="4471" priority="768" operator="greaterThanOrEqual">
      <formula>85</formula>
    </cfRule>
    <cfRule type="cellIs" dxfId="4470" priority="769" operator="lessThan">
      <formula>85</formula>
    </cfRule>
  </conditionalFormatting>
  <conditionalFormatting sqref="AF31:AF35">
    <cfRule type="containsBlanks" dxfId="4469" priority="764">
      <formula>LEN(TRIM(AF31))=0</formula>
    </cfRule>
    <cfRule type="cellIs" dxfId="4468" priority="765" operator="greaterThanOrEqual">
      <formula>85</formula>
    </cfRule>
    <cfRule type="cellIs" dxfId="4467" priority="766" operator="lessThan">
      <formula>85</formula>
    </cfRule>
  </conditionalFormatting>
  <conditionalFormatting sqref="AG31:AG35">
    <cfRule type="containsBlanks" dxfId="4466" priority="761">
      <formula>LEN(TRIM(AG31))=0</formula>
    </cfRule>
    <cfRule type="cellIs" dxfId="4465" priority="762" operator="greaterThanOrEqual">
      <formula>85</formula>
    </cfRule>
    <cfRule type="cellIs" dxfId="4464" priority="763" operator="lessThan">
      <formula>85</formula>
    </cfRule>
  </conditionalFormatting>
  <conditionalFormatting sqref="AH31:AH35">
    <cfRule type="containsBlanks" dxfId="4463" priority="758">
      <formula>LEN(TRIM(AH31))=0</formula>
    </cfRule>
    <cfRule type="cellIs" dxfId="4462" priority="759" operator="greaterThanOrEqual">
      <formula>85</formula>
    </cfRule>
    <cfRule type="cellIs" dxfId="4461" priority="760" operator="lessThan">
      <formula>85</formula>
    </cfRule>
  </conditionalFormatting>
  <conditionalFormatting sqref="AI31:AI35">
    <cfRule type="containsBlanks" dxfId="4460" priority="755">
      <formula>LEN(TRIM(AI31))=0</formula>
    </cfRule>
    <cfRule type="cellIs" dxfId="4459" priority="756" operator="greaterThanOrEqual">
      <formula>85</formula>
    </cfRule>
    <cfRule type="cellIs" dxfId="4458" priority="757" operator="lessThan">
      <formula>85</formula>
    </cfRule>
  </conditionalFormatting>
  <conditionalFormatting sqref="AJ31:AJ35">
    <cfRule type="containsBlanks" dxfId="4457" priority="752">
      <formula>LEN(TRIM(AJ31))=0</formula>
    </cfRule>
    <cfRule type="cellIs" dxfId="4456" priority="753" operator="greaterThanOrEqual">
      <formula>85</formula>
    </cfRule>
    <cfRule type="cellIs" dxfId="4455" priority="754" operator="lessThan">
      <formula>85</formula>
    </cfRule>
  </conditionalFormatting>
  <conditionalFormatting sqref="AK31:AK35">
    <cfRule type="containsBlanks" dxfId="4454" priority="749">
      <formula>LEN(TRIM(AK31))=0</formula>
    </cfRule>
    <cfRule type="cellIs" dxfId="4453" priority="750" operator="greaterThanOrEqual">
      <formula>85</formula>
    </cfRule>
    <cfRule type="cellIs" dxfId="4452" priority="751" operator="lessThan">
      <formula>85</formula>
    </cfRule>
  </conditionalFormatting>
  <conditionalFormatting sqref="AL31:AL35">
    <cfRule type="containsBlanks" dxfId="4451" priority="746">
      <formula>LEN(TRIM(AL31))=0</formula>
    </cfRule>
    <cfRule type="cellIs" dxfId="4450" priority="747" operator="greaterThanOrEqual">
      <formula>85</formula>
    </cfRule>
    <cfRule type="cellIs" dxfId="4449" priority="748" operator="lessThan">
      <formula>85</formula>
    </cfRule>
  </conditionalFormatting>
  <conditionalFormatting sqref="AM31:AM35">
    <cfRule type="containsBlanks" dxfId="4448" priority="743">
      <formula>LEN(TRIM(AM31))=0</formula>
    </cfRule>
    <cfRule type="cellIs" dxfId="4447" priority="744" operator="greaterThanOrEqual">
      <formula>85</formula>
    </cfRule>
    <cfRule type="cellIs" dxfId="4446" priority="745" operator="lessThan">
      <formula>85</formula>
    </cfRule>
  </conditionalFormatting>
  <conditionalFormatting sqref="AN31:AN35">
    <cfRule type="containsBlanks" dxfId="4445" priority="740">
      <formula>LEN(TRIM(AN31))=0</formula>
    </cfRule>
    <cfRule type="cellIs" dxfId="4444" priority="741" operator="greaterThanOrEqual">
      <formula>85</formula>
    </cfRule>
    <cfRule type="cellIs" dxfId="4443" priority="742" operator="lessThan">
      <formula>85</formula>
    </cfRule>
  </conditionalFormatting>
  <conditionalFormatting sqref="AO31:AO35">
    <cfRule type="containsBlanks" dxfId="4442" priority="737">
      <formula>LEN(TRIM(AO31))=0</formula>
    </cfRule>
    <cfRule type="cellIs" dxfId="4441" priority="738" operator="greaterThanOrEqual">
      <formula>85</formula>
    </cfRule>
    <cfRule type="cellIs" dxfId="4440" priority="739" operator="lessThan">
      <formula>85</formula>
    </cfRule>
  </conditionalFormatting>
  <conditionalFormatting sqref="AP31:AP35">
    <cfRule type="containsBlanks" dxfId="4439" priority="734">
      <formula>LEN(TRIM(AP31))=0</formula>
    </cfRule>
    <cfRule type="cellIs" dxfId="4438" priority="735" operator="greaterThanOrEqual">
      <formula>85</formula>
    </cfRule>
    <cfRule type="cellIs" dxfId="4437" priority="736" operator="lessThan">
      <formula>85</formula>
    </cfRule>
  </conditionalFormatting>
  <conditionalFormatting sqref="AQ31:AQ35">
    <cfRule type="containsBlanks" dxfId="4436" priority="731">
      <formula>LEN(TRIM(AQ31))=0</formula>
    </cfRule>
    <cfRule type="cellIs" dxfId="4435" priority="732" operator="greaterThanOrEqual">
      <formula>85</formula>
    </cfRule>
    <cfRule type="cellIs" dxfId="4434" priority="733" operator="lessThan">
      <formula>85</formula>
    </cfRule>
  </conditionalFormatting>
  <conditionalFormatting sqref="B18:B22">
    <cfRule type="containsBlanks" dxfId="4433" priority="728">
      <formula>LEN(TRIM(B18))=0</formula>
    </cfRule>
    <cfRule type="cellIs" dxfId="4432" priority="729" operator="greaterThanOrEqual">
      <formula>85</formula>
    </cfRule>
    <cfRule type="cellIs" dxfId="4431" priority="730" operator="lessThan">
      <formula>85</formula>
    </cfRule>
  </conditionalFormatting>
  <conditionalFormatting sqref="C18:C22">
    <cfRule type="containsBlanks" dxfId="4430" priority="725">
      <formula>LEN(TRIM(C18))=0</formula>
    </cfRule>
    <cfRule type="cellIs" dxfId="4429" priority="726" operator="greaterThanOrEqual">
      <formula>85</formula>
    </cfRule>
    <cfRule type="cellIs" dxfId="4428" priority="727" operator="lessThan">
      <formula>85</formula>
    </cfRule>
  </conditionalFormatting>
  <conditionalFormatting sqref="D18:D22">
    <cfRule type="containsBlanks" dxfId="4427" priority="722">
      <formula>LEN(TRIM(D18))=0</formula>
    </cfRule>
    <cfRule type="cellIs" dxfId="4426" priority="723" operator="greaterThanOrEqual">
      <formula>85</formula>
    </cfRule>
    <cfRule type="cellIs" dxfId="4425" priority="724" operator="lessThan">
      <formula>85</formula>
    </cfRule>
  </conditionalFormatting>
  <conditionalFormatting sqref="E18:E22">
    <cfRule type="containsBlanks" dxfId="4424" priority="719">
      <formula>LEN(TRIM(E18))=0</formula>
    </cfRule>
    <cfRule type="cellIs" dxfId="4423" priority="720" operator="greaterThanOrEqual">
      <formula>85</formula>
    </cfRule>
    <cfRule type="cellIs" dxfId="4422" priority="721" operator="lessThan">
      <formula>85</formula>
    </cfRule>
  </conditionalFormatting>
  <conditionalFormatting sqref="F18:F22">
    <cfRule type="containsBlanks" dxfId="4421" priority="716">
      <formula>LEN(TRIM(F18))=0</formula>
    </cfRule>
    <cfRule type="cellIs" dxfId="4420" priority="717" operator="greaterThanOrEqual">
      <formula>85</formula>
    </cfRule>
    <cfRule type="cellIs" dxfId="4419" priority="718" operator="lessThan">
      <formula>85</formula>
    </cfRule>
  </conditionalFormatting>
  <conditionalFormatting sqref="G18:G22">
    <cfRule type="containsBlanks" dxfId="4418" priority="713">
      <formula>LEN(TRIM(G18))=0</formula>
    </cfRule>
    <cfRule type="cellIs" dxfId="4417" priority="714" operator="greaterThanOrEqual">
      <formula>85</formula>
    </cfRule>
    <cfRule type="cellIs" dxfId="4416" priority="715" operator="lessThan">
      <formula>85</formula>
    </cfRule>
  </conditionalFormatting>
  <conditionalFormatting sqref="H18:H22">
    <cfRule type="containsBlanks" dxfId="4415" priority="710">
      <formula>LEN(TRIM(H18))=0</formula>
    </cfRule>
    <cfRule type="cellIs" dxfId="4414" priority="711" operator="greaterThanOrEqual">
      <formula>85</formula>
    </cfRule>
    <cfRule type="cellIs" dxfId="4413" priority="712" operator="lessThan">
      <formula>85</formula>
    </cfRule>
  </conditionalFormatting>
  <conditionalFormatting sqref="I18:I22">
    <cfRule type="containsBlanks" dxfId="4412" priority="707">
      <formula>LEN(TRIM(I18))=0</formula>
    </cfRule>
    <cfRule type="cellIs" dxfId="4411" priority="708" operator="greaterThanOrEqual">
      <formula>85</formula>
    </cfRule>
    <cfRule type="cellIs" dxfId="4410" priority="709" operator="lessThan">
      <formula>85</formula>
    </cfRule>
  </conditionalFormatting>
  <conditionalFormatting sqref="J18:J22">
    <cfRule type="containsBlanks" dxfId="4409" priority="704">
      <formula>LEN(TRIM(J18))=0</formula>
    </cfRule>
    <cfRule type="cellIs" dxfId="4408" priority="705" operator="greaterThanOrEqual">
      <formula>85</formula>
    </cfRule>
    <cfRule type="cellIs" dxfId="4407" priority="706" operator="lessThan">
      <formula>85</formula>
    </cfRule>
  </conditionalFormatting>
  <conditionalFormatting sqref="K18:K22">
    <cfRule type="containsBlanks" dxfId="4406" priority="701">
      <formula>LEN(TRIM(K18))=0</formula>
    </cfRule>
    <cfRule type="cellIs" dxfId="4405" priority="702" operator="greaterThanOrEqual">
      <formula>85</formula>
    </cfRule>
    <cfRule type="cellIs" dxfId="4404" priority="703" operator="lessThan">
      <formula>85</formula>
    </cfRule>
  </conditionalFormatting>
  <conditionalFormatting sqref="L18:L22">
    <cfRule type="containsBlanks" dxfId="4403" priority="698">
      <formula>LEN(TRIM(L18))=0</formula>
    </cfRule>
    <cfRule type="cellIs" dxfId="4402" priority="699" operator="greaterThanOrEqual">
      <formula>85</formula>
    </cfRule>
    <cfRule type="cellIs" dxfId="4401" priority="700" operator="lessThan">
      <formula>85</formula>
    </cfRule>
  </conditionalFormatting>
  <conditionalFormatting sqref="M18:M22">
    <cfRule type="containsBlanks" dxfId="4400" priority="695">
      <formula>LEN(TRIM(M18))=0</formula>
    </cfRule>
    <cfRule type="cellIs" dxfId="4399" priority="696" operator="greaterThanOrEqual">
      <formula>85</formula>
    </cfRule>
    <cfRule type="cellIs" dxfId="4398" priority="697" operator="lessThan">
      <formula>85</formula>
    </cfRule>
  </conditionalFormatting>
  <conditionalFormatting sqref="N18:N22">
    <cfRule type="containsBlanks" dxfId="4397" priority="692">
      <formula>LEN(TRIM(N18))=0</formula>
    </cfRule>
    <cfRule type="cellIs" dxfId="4396" priority="693" operator="greaterThanOrEqual">
      <formula>85</formula>
    </cfRule>
    <cfRule type="cellIs" dxfId="4395" priority="694" operator="lessThan">
      <formula>85</formula>
    </cfRule>
  </conditionalFormatting>
  <conditionalFormatting sqref="O18:O22">
    <cfRule type="containsBlanks" dxfId="4394" priority="689">
      <formula>LEN(TRIM(O18))=0</formula>
    </cfRule>
    <cfRule type="cellIs" dxfId="4393" priority="690" operator="greaterThanOrEqual">
      <formula>85</formula>
    </cfRule>
    <cfRule type="cellIs" dxfId="4392" priority="691" operator="lessThan">
      <formula>85</formula>
    </cfRule>
  </conditionalFormatting>
  <conditionalFormatting sqref="P18:P22">
    <cfRule type="containsBlanks" dxfId="4391" priority="686">
      <formula>LEN(TRIM(P18))=0</formula>
    </cfRule>
    <cfRule type="cellIs" dxfId="4390" priority="687" operator="greaterThanOrEqual">
      <formula>85</formula>
    </cfRule>
    <cfRule type="cellIs" dxfId="4389" priority="688" operator="lessThan">
      <formula>85</formula>
    </cfRule>
  </conditionalFormatting>
  <conditionalFormatting sqref="Q18:Q22">
    <cfRule type="containsBlanks" dxfId="4388" priority="683">
      <formula>LEN(TRIM(Q18))=0</formula>
    </cfRule>
    <cfRule type="cellIs" dxfId="4387" priority="684" operator="greaterThanOrEqual">
      <formula>85</formula>
    </cfRule>
    <cfRule type="cellIs" dxfId="4386" priority="685" operator="lessThan">
      <formula>85</formula>
    </cfRule>
  </conditionalFormatting>
  <conditionalFormatting sqref="R18:R22">
    <cfRule type="containsBlanks" dxfId="4385" priority="680">
      <formula>LEN(TRIM(R18))=0</formula>
    </cfRule>
    <cfRule type="cellIs" dxfId="4384" priority="681" operator="greaterThanOrEqual">
      <formula>85</formula>
    </cfRule>
    <cfRule type="cellIs" dxfId="4383" priority="682" operator="lessThan">
      <formula>85</formula>
    </cfRule>
  </conditionalFormatting>
  <conditionalFormatting sqref="S18:S22">
    <cfRule type="containsBlanks" dxfId="4382" priority="677">
      <formula>LEN(TRIM(S18))=0</formula>
    </cfRule>
    <cfRule type="cellIs" dxfId="4381" priority="678" operator="greaterThanOrEqual">
      <formula>85</formula>
    </cfRule>
    <cfRule type="cellIs" dxfId="4380" priority="679" operator="lessThan">
      <formula>85</formula>
    </cfRule>
  </conditionalFormatting>
  <conditionalFormatting sqref="T18:T22">
    <cfRule type="containsBlanks" dxfId="4379" priority="674">
      <formula>LEN(TRIM(T18))=0</formula>
    </cfRule>
    <cfRule type="cellIs" dxfId="4378" priority="675" operator="greaterThanOrEqual">
      <formula>85</formula>
    </cfRule>
    <cfRule type="cellIs" dxfId="4377" priority="676" operator="lessThan">
      <formula>85</formula>
    </cfRule>
  </conditionalFormatting>
  <conditionalFormatting sqref="U18:U22">
    <cfRule type="containsBlanks" dxfId="4376" priority="671">
      <formula>LEN(TRIM(U18))=0</formula>
    </cfRule>
    <cfRule type="cellIs" dxfId="4375" priority="672" operator="greaterThanOrEqual">
      <formula>85</formula>
    </cfRule>
    <cfRule type="cellIs" dxfId="4374" priority="673" operator="lessThan">
      <formula>85</formula>
    </cfRule>
  </conditionalFormatting>
  <conditionalFormatting sqref="V18:V22">
    <cfRule type="containsBlanks" dxfId="4373" priority="668">
      <formula>LEN(TRIM(V18))=0</formula>
    </cfRule>
    <cfRule type="cellIs" dxfId="4372" priority="669" operator="greaterThanOrEqual">
      <formula>85</formula>
    </cfRule>
    <cfRule type="cellIs" dxfId="4371" priority="670" operator="lessThan">
      <formula>85</formula>
    </cfRule>
  </conditionalFormatting>
  <conditionalFormatting sqref="W18:W22">
    <cfRule type="containsBlanks" dxfId="4370" priority="665">
      <formula>LEN(TRIM(W18))=0</formula>
    </cfRule>
    <cfRule type="cellIs" dxfId="4369" priority="666" operator="greaterThanOrEqual">
      <formula>85</formula>
    </cfRule>
    <cfRule type="cellIs" dxfId="4368" priority="667" operator="lessThan">
      <formula>85</formula>
    </cfRule>
  </conditionalFormatting>
  <conditionalFormatting sqref="X18:X22">
    <cfRule type="containsBlanks" dxfId="4367" priority="662">
      <formula>LEN(TRIM(X18))=0</formula>
    </cfRule>
    <cfRule type="cellIs" dxfId="4366" priority="663" operator="greaterThanOrEqual">
      <formula>85</formula>
    </cfRule>
    <cfRule type="cellIs" dxfId="4365" priority="664" operator="lessThan">
      <formula>85</formula>
    </cfRule>
  </conditionalFormatting>
  <conditionalFormatting sqref="Y18:Y22">
    <cfRule type="containsBlanks" dxfId="4364" priority="659">
      <formula>LEN(TRIM(Y18))=0</formula>
    </cfRule>
    <cfRule type="cellIs" dxfId="4363" priority="660" operator="greaterThanOrEqual">
      <formula>85</formula>
    </cfRule>
    <cfRule type="cellIs" dxfId="4362" priority="661" operator="lessThan">
      <formula>85</formula>
    </cfRule>
  </conditionalFormatting>
  <conditionalFormatting sqref="Z18:Z22">
    <cfRule type="containsBlanks" dxfId="4361" priority="656">
      <formula>LEN(TRIM(Z18))=0</formula>
    </cfRule>
    <cfRule type="cellIs" dxfId="4360" priority="657" operator="greaterThanOrEqual">
      <formula>85</formula>
    </cfRule>
    <cfRule type="cellIs" dxfId="4359" priority="658" operator="lessThan">
      <formula>85</formula>
    </cfRule>
  </conditionalFormatting>
  <conditionalFormatting sqref="AA18:AA22">
    <cfRule type="containsBlanks" dxfId="4358" priority="653">
      <formula>LEN(TRIM(AA18))=0</formula>
    </cfRule>
    <cfRule type="cellIs" dxfId="4357" priority="654" operator="greaterThanOrEqual">
      <formula>85</formula>
    </cfRule>
    <cfRule type="cellIs" dxfId="4356" priority="655" operator="lessThan">
      <formula>85</formula>
    </cfRule>
  </conditionalFormatting>
  <conditionalFormatting sqref="AB18:AB22">
    <cfRule type="containsBlanks" dxfId="4355" priority="650">
      <formula>LEN(TRIM(AB18))=0</formula>
    </cfRule>
    <cfRule type="cellIs" dxfId="4354" priority="651" operator="greaterThanOrEqual">
      <formula>85</formula>
    </cfRule>
    <cfRule type="cellIs" dxfId="4353" priority="652" operator="lessThan">
      <formula>85</formula>
    </cfRule>
  </conditionalFormatting>
  <conditionalFormatting sqref="AC18:AC22">
    <cfRule type="containsBlanks" dxfId="4352" priority="647">
      <formula>LEN(TRIM(AC18))=0</formula>
    </cfRule>
    <cfRule type="cellIs" dxfId="4351" priority="648" operator="greaterThanOrEqual">
      <formula>85</formula>
    </cfRule>
    <cfRule type="cellIs" dxfId="4350" priority="649" operator="lessThan">
      <formula>85</formula>
    </cfRule>
  </conditionalFormatting>
  <conditionalFormatting sqref="AD18:AD22">
    <cfRule type="containsBlanks" dxfId="4349" priority="644">
      <formula>LEN(TRIM(AD18))=0</formula>
    </cfRule>
    <cfRule type="cellIs" dxfId="4348" priority="645" operator="greaterThanOrEqual">
      <formula>85</formula>
    </cfRule>
    <cfRule type="cellIs" dxfId="4347" priority="646" operator="lessThan">
      <formula>85</formula>
    </cfRule>
  </conditionalFormatting>
  <conditionalFormatting sqref="AE18:AE22">
    <cfRule type="containsBlanks" dxfId="4346" priority="641">
      <formula>LEN(TRIM(AE18))=0</formula>
    </cfRule>
    <cfRule type="cellIs" dxfId="4345" priority="642" operator="greaterThanOrEqual">
      <formula>85</formula>
    </cfRule>
    <cfRule type="cellIs" dxfId="4344" priority="643" operator="lessThan">
      <formula>85</formula>
    </cfRule>
  </conditionalFormatting>
  <conditionalFormatting sqref="AF18:AF22">
    <cfRule type="containsBlanks" dxfId="4343" priority="638">
      <formula>LEN(TRIM(AF18))=0</formula>
    </cfRule>
    <cfRule type="cellIs" dxfId="4342" priority="639" operator="greaterThanOrEqual">
      <formula>85</formula>
    </cfRule>
    <cfRule type="cellIs" dxfId="4341" priority="640" operator="lessThan">
      <formula>85</formula>
    </cfRule>
  </conditionalFormatting>
  <conditionalFormatting sqref="AG18:AG22">
    <cfRule type="containsBlanks" dxfId="4340" priority="635">
      <formula>LEN(TRIM(AG18))=0</formula>
    </cfRule>
    <cfRule type="cellIs" dxfId="4339" priority="636" operator="greaterThanOrEqual">
      <formula>85</formula>
    </cfRule>
    <cfRule type="cellIs" dxfId="4338" priority="637" operator="lessThan">
      <formula>85</formula>
    </cfRule>
  </conditionalFormatting>
  <conditionalFormatting sqref="AH18:AH22">
    <cfRule type="containsBlanks" dxfId="4337" priority="632">
      <formula>LEN(TRIM(AH18))=0</formula>
    </cfRule>
    <cfRule type="cellIs" dxfId="4336" priority="633" operator="greaterThanOrEqual">
      <formula>85</formula>
    </cfRule>
    <cfRule type="cellIs" dxfId="4335" priority="634" operator="lessThan">
      <formula>85</formula>
    </cfRule>
  </conditionalFormatting>
  <conditionalFormatting sqref="AI18:AI22">
    <cfRule type="containsBlanks" dxfId="4334" priority="629">
      <formula>LEN(TRIM(AI18))=0</formula>
    </cfRule>
    <cfRule type="cellIs" dxfId="4333" priority="630" operator="greaterThanOrEqual">
      <formula>85</formula>
    </cfRule>
    <cfRule type="cellIs" dxfId="4332" priority="631" operator="lessThan">
      <formula>85</formula>
    </cfRule>
  </conditionalFormatting>
  <conditionalFormatting sqref="AJ18:AJ22">
    <cfRule type="containsBlanks" dxfId="4331" priority="626">
      <formula>LEN(TRIM(AJ18))=0</formula>
    </cfRule>
    <cfRule type="cellIs" dxfId="4330" priority="627" operator="greaterThanOrEqual">
      <formula>85</formula>
    </cfRule>
    <cfRule type="cellIs" dxfId="4329" priority="628" operator="lessThan">
      <formula>85</formula>
    </cfRule>
  </conditionalFormatting>
  <conditionalFormatting sqref="AK18:AK22">
    <cfRule type="containsBlanks" dxfId="4328" priority="623">
      <formula>LEN(TRIM(AK18))=0</formula>
    </cfRule>
    <cfRule type="cellIs" dxfId="4327" priority="624" operator="greaterThanOrEqual">
      <formula>85</formula>
    </cfRule>
    <cfRule type="cellIs" dxfId="4326" priority="625" operator="lessThan">
      <formula>85</formula>
    </cfRule>
  </conditionalFormatting>
  <conditionalFormatting sqref="AL18:AL22">
    <cfRule type="containsBlanks" dxfId="4325" priority="620">
      <formula>LEN(TRIM(AL18))=0</formula>
    </cfRule>
    <cfRule type="cellIs" dxfId="4324" priority="621" operator="greaterThanOrEqual">
      <formula>85</formula>
    </cfRule>
    <cfRule type="cellIs" dxfId="4323" priority="622" operator="lessThan">
      <formula>85</formula>
    </cfRule>
  </conditionalFormatting>
  <conditionalFormatting sqref="AM18:AM22">
    <cfRule type="containsBlanks" dxfId="4322" priority="617">
      <formula>LEN(TRIM(AM18))=0</formula>
    </cfRule>
    <cfRule type="cellIs" dxfId="4321" priority="618" operator="greaterThanOrEqual">
      <formula>85</formula>
    </cfRule>
    <cfRule type="cellIs" dxfId="4320" priority="619" operator="lessThan">
      <formula>85</formula>
    </cfRule>
  </conditionalFormatting>
  <conditionalFormatting sqref="AN18:AN22">
    <cfRule type="containsBlanks" dxfId="4319" priority="614">
      <formula>LEN(TRIM(AN18))=0</formula>
    </cfRule>
    <cfRule type="cellIs" dxfId="4318" priority="615" operator="greaterThanOrEqual">
      <formula>85</formula>
    </cfRule>
    <cfRule type="cellIs" dxfId="4317" priority="616" operator="lessThan">
      <formula>85</formula>
    </cfRule>
  </conditionalFormatting>
  <conditionalFormatting sqref="AO18:AO22">
    <cfRule type="containsBlanks" dxfId="4316" priority="611">
      <formula>LEN(TRIM(AO18))=0</formula>
    </cfRule>
    <cfRule type="cellIs" dxfId="4315" priority="612" operator="greaterThanOrEqual">
      <formula>85</formula>
    </cfRule>
    <cfRule type="cellIs" dxfId="4314" priority="613" operator="lessThan">
      <formula>85</formula>
    </cfRule>
  </conditionalFormatting>
  <conditionalFormatting sqref="AP18:AP22">
    <cfRule type="containsBlanks" dxfId="4313" priority="608">
      <formula>LEN(TRIM(AP18))=0</formula>
    </cfRule>
    <cfRule type="cellIs" dxfId="4312" priority="609" operator="greaterThanOrEqual">
      <formula>85</formula>
    </cfRule>
    <cfRule type="cellIs" dxfId="4311" priority="610" operator="lessThan">
      <formula>85</formula>
    </cfRule>
  </conditionalFormatting>
  <conditionalFormatting sqref="AQ18:AQ22">
    <cfRule type="containsBlanks" dxfId="4310" priority="605">
      <formula>LEN(TRIM(AQ18))=0</formula>
    </cfRule>
    <cfRule type="cellIs" dxfId="4309" priority="606" operator="greaterThanOrEqual">
      <formula>85</formula>
    </cfRule>
    <cfRule type="cellIs" dxfId="4308" priority="607" operator="lessThan">
      <formula>85</formula>
    </cfRule>
  </conditionalFormatting>
  <conditionalFormatting sqref="B57:B61">
    <cfRule type="containsBlanks" dxfId="4307" priority="602">
      <formula>LEN(TRIM(B57))=0</formula>
    </cfRule>
    <cfRule type="cellIs" dxfId="4306" priority="603" operator="greaterThanOrEqual">
      <formula>85</formula>
    </cfRule>
    <cfRule type="cellIs" dxfId="4305" priority="604" operator="lessThan">
      <formula>85</formula>
    </cfRule>
  </conditionalFormatting>
  <conditionalFormatting sqref="C57:C61">
    <cfRule type="containsBlanks" dxfId="4304" priority="599">
      <formula>LEN(TRIM(C57))=0</formula>
    </cfRule>
    <cfRule type="cellIs" dxfId="4303" priority="600" operator="greaterThanOrEqual">
      <formula>85</formula>
    </cfRule>
    <cfRule type="cellIs" dxfId="4302" priority="601" operator="lessThan">
      <formula>85</formula>
    </cfRule>
  </conditionalFormatting>
  <conditionalFormatting sqref="D57:D61">
    <cfRule type="containsBlanks" dxfId="4301" priority="596">
      <formula>LEN(TRIM(D57))=0</formula>
    </cfRule>
    <cfRule type="cellIs" dxfId="4300" priority="597" operator="greaterThanOrEqual">
      <formula>85</formula>
    </cfRule>
    <cfRule type="cellIs" dxfId="4299" priority="598" operator="lessThan">
      <formula>85</formula>
    </cfRule>
  </conditionalFormatting>
  <conditionalFormatting sqref="E57:E61">
    <cfRule type="containsBlanks" dxfId="4298" priority="593">
      <formula>LEN(TRIM(E57))=0</formula>
    </cfRule>
    <cfRule type="cellIs" dxfId="4297" priority="594" operator="greaterThanOrEqual">
      <formula>85</formula>
    </cfRule>
    <cfRule type="cellIs" dxfId="4296" priority="595" operator="lessThan">
      <formula>85</formula>
    </cfRule>
  </conditionalFormatting>
  <conditionalFormatting sqref="F57:F61">
    <cfRule type="containsBlanks" dxfId="4295" priority="590">
      <formula>LEN(TRIM(F57))=0</formula>
    </cfRule>
    <cfRule type="cellIs" dxfId="4294" priority="591" operator="greaterThanOrEqual">
      <formula>85</formula>
    </cfRule>
    <cfRule type="cellIs" dxfId="4293" priority="592" operator="lessThan">
      <formula>85</formula>
    </cfRule>
  </conditionalFormatting>
  <conditionalFormatting sqref="G57:G61">
    <cfRule type="containsBlanks" dxfId="4292" priority="587">
      <formula>LEN(TRIM(G57))=0</formula>
    </cfRule>
    <cfRule type="cellIs" dxfId="4291" priority="588" operator="greaterThanOrEqual">
      <formula>85</formula>
    </cfRule>
    <cfRule type="cellIs" dxfId="4290" priority="589" operator="lessThan">
      <formula>85</formula>
    </cfRule>
  </conditionalFormatting>
  <conditionalFormatting sqref="H57:H61">
    <cfRule type="containsBlanks" dxfId="4289" priority="584">
      <formula>LEN(TRIM(H57))=0</formula>
    </cfRule>
    <cfRule type="cellIs" dxfId="4288" priority="585" operator="greaterThanOrEqual">
      <formula>85</formula>
    </cfRule>
    <cfRule type="cellIs" dxfId="4287" priority="586" operator="lessThan">
      <formula>85</formula>
    </cfRule>
  </conditionalFormatting>
  <conditionalFormatting sqref="I57:I61">
    <cfRule type="containsBlanks" dxfId="4286" priority="581">
      <formula>LEN(TRIM(I57))=0</formula>
    </cfRule>
    <cfRule type="cellIs" dxfId="4285" priority="582" operator="greaterThanOrEqual">
      <formula>85</formula>
    </cfRule>
    <cfRule type="cellIs" dxfId="4284" priority="583" operator="lessThan">
      <formula>85</formula>
    </cfRule>
  </conditionalFormatting>
  <conditionalFormatting sqref="J57:J61">
    <cfRule type="containsBlanks" dxfId="4283" priority="578">
      <formula>LEN(TRIM(J57))=0</formula>
    </cfRule>
    <cfRule type="cellIs" dxfId="4282" priority="579" operator="greaterThanOrEqual">
      <formula>85</formula>
    </cfRule>
    <cfRule type="cellIs" dxfId="4281" priority="580" operator="lessThan">
      <formula>85</formula>
    </cfRule>
  </conditionalFormatting>
  <conditionalFormatting sqref="K57:K61">
    <cfRule type="containsBlanks" dxfId="4280" priority="575">
      <formula>LEN(TRIM(K57))=0</formula>
    </cfRule>
    <cfRule type="cellIs" dxfId="4279" priority="576" operator="greaterThanOrEqual">
      <formula>85</formula>
    </cfRule>
    <cfRule type="cellIs" dxfId="4278" priority="577" operator="lessThan">
      <formula>85</formula>
    </cfRule>
  </conditionalFormatting>
  <conditionalFormatting sqref="L57:L61">
    <cfRule type="containsBlanks" dxfId="4277" priority="572">
      <formula>LEN(TRIM(L57))=0</formula>
    </cfRule>
    <cfRule type="cellIs" dxfId="4276" priority="573" operator="greaterThanOrEqual">
      <formula>85</formula>
    </cfRule>
    <cfRule type="cellIs" dxfId="4275" priority="574" operator="lessThan">
      <formula>85</formula>
    </cfRule>
  </conditionalFormatting>
  <conditionalFormatting sqref="M57:M61">
    <cfRule type="containsBlanks" dxfId="4274" priority="569">
      <formula>LEN(TRIM(M57))=0</formula>
    </cfRule>
    <cfRule type="cellIs" dxfId="4273" priority="570" operator="greaterThanOrEqual">
      <formula>85</formula>
    </cfRule>
    <cfRule type="cellIs" dxfId="4272" priority="571" operator="lessThan">
      <formula>85</formula>
    </cfRule>
  </conditionalFormatting>
  <conditionalFormatting sqref="N57:N61">
    <cfRule type="containsBlanks" dxfId="4271" priority="566">
      <formula>LEN(TRIM(N57))=0</formula>
    </cfRule>
    <cfRule type="cellIs" dxfId="4270" priority="567" operator="greaterThanOrEqual">
      <formula>85</formula>
    </cfRule>
    <cfRule type="cellIs" dxfId="4269" priority="568" operator="lessThan">
      <formula>85</formula>
    </cfRule>
  </conditionalFormatting>
  <conditionalFormatting sqref="O57:O61">
    <cfRule type="containsBlanks" dxfId="4268" priority="563">
      <formula>LEN(TRIM(O57))=0</formula>
    </cfRule>
    <cfRule type="cellIs" dxfId="4267" priority="564" operator="greaterThanOrEqual">
      <formula>85</formula>
    </cfRule>
    <cfRule type="cellIs" dxfId="4266" priority="565" operator="lessThan">
      <formula>85</formula>
    </cfRule>
  </conditionalFormatting>
  <conditionalFormatting sqref="P57:P61">
    <cfRule type="containsBlanks" dxfId="4265" priority="560">
      <formula>LEN(TRIM(P57))=0</formula>
    </cfRule>
    <cfRule type="cellIs" dxfId="4264" priority="561" operator="greaterThanOrEqual">
      <formula>85</formula>
    </cfRule>
    <cfRule type="cellIs" dxfId="4263" priority="562" operator="lessThan">
      <formula>85</formula>
    </cfRule>
  </conditionalFormatting>
  <conditionalFormatting sqref="Q57:Q61">
    <cfRule type="containsBlanks" dxfId="4262" priority="557">
      <formula>LEN(TRIM(Q57))=0</formula>
    </cfRule>
    <cfRule type="cellIs" dxfId="4261" priority="558" operator="greaterThanOrEqual">
      <formula>85</formula>
    </cfRule>
    <cfRule type="cellIs" dxfId="4260" priority="559" operator="lessThan">
      <formula>85</formula>
    </cfRule>
  </conditionalFormatting>
  <conditionalFormatting sqref="R57:R61">
    <cfRule type="containsBlanks" dxfId="4259" priority="554">
      <formula>LEN(TRIM(R57))=0</formula>
    </cfRule>
    <cfRule type="cellIs" dxfId="4258" priority="555" operator="greaterThanOrEqual">
      <formula>85</formula>
    </cfRule>
    <cfRule type="cellIs" dxfId="4257" priority="556" operator="lessThan">
      <formula>85</formula>
    </cfRule>
  </conditionalFormatting>
  <conditionalFormatting sqref="S57:S61">
    <cfRule type="containsBlanks" dxfId="4256" priority="551">
      <formula>LEN(TRIM(S57))=0</formula>
    </cfRule>
    <cfRule type="cellIs" dxfId="4255" priority="552" operator="greaterThanOrEqual">
      <formula>85</formula>
    </cfRule>
    <cfRule type="cellIs" dxfId="4254" priority="553" operator="lessThan">
      <formula>85</formula>
    </cfRule>
  </conditionalFormatting>
  <conditionalFormatting sqref="T57:T61">
    <cfRule type="containsBlanks" dxfId="4253" priority="548">
      <formula>LEN(TRIM(T57))=0</formula>
    </cfRule>
    <cfRule type="cellIs" dxfId="4252" priority="549" operator="greaterThanOrEqual">
      <formula>85</formula>
    </cfRule>
    <cfRule type="cellIs" dxfId="4251" priority="550" operator="lessThan">
      <formula>85</formula>
    </cfRule>
  </conditionalFormatting>
  <conditionalFormatting sqref="U57:U61">
    <cfRule type="containsBlanks" dxfId="4250" priority="545">
      <formula>LEN(TRIM(U57))=0</formula>
    </cfRule>
    <cfRule type="cellIs" dxfId="4249" priority="546" operator="greaterThanOrEqual">
      <formula>85</formula>
    </cfRule>
    <cfRule type="cellIs" dxfId="4248" priority="547" operator="lessThan">
      <formula>85</formula>
    </cfRule>
  </conditionalFormatting>
  <conditionalFormatting sqref="V57:V61">
    <cfRule type="containsBlanks" dxfId="4247" priority="542">
      <formula>LEN(TRIM(V57))=0</formula>
    </cfRule>
    <cfRule type="cellIs" dxfId="4246" priority="543" operator="greaterThanOrEqual">
      <formula>85</formula>
    </cfRule>
    <cfRule type="cellIs" dxfId="4245" priority="544" operator="lessThan">
      <formula>85</formula>
    </cfRule>
  </conditionalFormatting>
  <conditionalFormatting sqref="W57:W61">
    <cfRule type="containsBlanks" dxfId="4244" priority="539">
      <formula>LEN(TRIM(W57))=0</formula>
    </cfRule>
    <cfRule type="cellIs" dxfId="4243" priority="540" operator="greaterThanOrEqual">
      <formula>85</formula>
    </cfRule>
    <cfRule type="cellIs" dxfId="4242" priority="541" operator="lessThan">
      <formula>85</formula>
    </cfRule>
  </conditionalFormatting>
  <conditionalFormatting sqref="X57:X61">
    <cfRule type="containsBlanks" dxfId="4241" priority="536">
      <formula>LEN(TRIM(X57))=0</formula>
    </cfRule>
    <cfRule type="cellIs" dxfId="4240" priority="537" operator="greaterThanOrEqual">
      <formula>85</formula>
    </cfRule>
    <cfRule type="cellIs" dxfId="4239" priority="538" operator="lessThan">
      <formula>85</formula>
    </cfRule>
  </conditionalFormatting>
  <conditionalFormatting sqref="Y57:Y61">
    <cfRule type="containsBlanks" dxfId="4238" priority="533">
      <formula>LEN(TRIM(Y57))=0</formula>
    </cfRule>
    <cfRule type="cellIs" dxfId="4237" priority="534" operator="greaterThanOrEqual">
      <formula>85</formula>
    </cfRule>
    <cfRule type="cellIs" dxfId="4236" priority="535" operator="lessThan">
      <formula>85</formula>
    </cfRule>
  </conditionalFormatting>
  <conditionalFormatting sqref="Z57:Z61">
    <cfRule type="containsBlanks" dxfId="4235" priority="530">
      <formula>LEN(TRIM(Z57))=0</formula>
    </cfRule>
    <cfRule type="cellIs" dxfId="4234" priority="531" operator="greaterThanOrEqual">
      <formula>85</formula>
    </cfRule>
    <cfRule type="cellIs" dxfId="4233" priority="532" operator="lessThan">
      <formula>85</formula>
    </cfRule>
  </conditionalFormatting>
  <conditionalFormatting sqref="AA57:AA61">
    <cfRule type="containsBlanks" dxfId="4232" priority="527">
      <formula>LEN(TRIM(AA57))=0</formula>
    </cfRule>
    <cfRule type="cellIs" dxfId="4231" priority="528" operator="greaterThanOrEqual">
      <formula>85</formula>
    </cfRule>
    <cfRule type="cellIs" dxfId="4230" priority="529" operator="lessThan">
      <formula>85</formula>
    </cfRule>
  </conditionalFormatting>
  <conditionalFormatting sqref="AB57:AB61">
    <cfRule type="containsBlanks" dxfId="4229" priority="524">
      <formula>LEN(TRIM(AB57))=0</formula>
    </cfRule>
    <cfRule type="cellIs" dxfId="4228" priority="525" operator="greaterThanOrEqual">
      <formula>85</formula>
    </cfRule>
    <cfRule type="cellIs" dxfId="4227" priority="526" operator="lessThan">
      <formula>85</formula>
    </cfRule>
  </conditionalFormatting>
  <conditionalFormatting sqref="AC57:AC61">
    <cfRule type="containsBlanks" dxfId="4226" priority="521">
      <formula>LEN(TRIM(AC57))=0</formula>
    </cfRule>
    <cfRule type="cellIs" dxfId="4225" priority="522" operator="greaterThanOrEqual">
      <formula>85</formula>
    </cfRule>
    <cfRule type="cellIs" dxfId="4224" priority="523" operator="lessThan">
      <formula>85</formula>
    </cfRule>
  </conditionalFormatting>
  <conditionalFormatting sqref="AD57:AD61">
    <cfRule type="containsBlanks" dxfId="4223" priority="518">
      <formula>LEN(TRIM(AD57))=0</formula>
    </cfRule>
    <cfRule type="cellIs" dxfId="4222" priority="519" operator="greaterThanOrEqual">
      <formula>85</formula>
    </cfRule>
    <cfRule type="cellIs" dxfId="4221" priority="520" operator="lessThan">
      <formula>85</formula>
    </cfRule>
  </conditionalFormatting>
  <conditionalFormatting sqref="AE57:AE61">
    <cfRule type="containsBlanks" dxfId="4220" priority="515">
      <formula>LEN(TRIM(AE57))=0</formula>
    </cfRule>
    <cfRule type="cellIs" dxfId="4219" priority="516" operator="greaterThanOrEqual">
      <formula>85</formula>
    </cfRule>
    <cfRule type="cellIs" dxfId="4218" priority="517" operator="lessThan">
      <formula>85</formula>
    </cfRule>
  </conditionalFormatting>
  <conditionalFormatting sqref="AF57:AF61">
    <cfRule type="containsBlanks" dxfId="4217" priority="512">
      <formula>LEN(TRIM(AF57))=0</formula>
    </cfRule>
    <cfRule type="cellIs" dxfId="4216" priority="513" operator="greaterThanOrEqual">
      <formula>85</formula>
    </cfRule>
    <cfRule type="cellIs" dxfId="4215" priority="514" operator="lessThan">
      <formula>85</formula>
    </cfRule>
  </conditionalFormatting>
  <conditionalFormatting sqref="AG57:AG61">
    <cfRule type="containsBlanks" dxfId="4214" priority="509">
      <formula>LEN(TRIM(AG57))=0</formula>
    </cfRule>
    <cfRule type="cellIs" dxfId="4213" priority="510" operator="greaterThanOrEqual">
      <formula>85</formula>
    </cfRule>
    <cfRule type="cellIs" dxfId="4212" priority="511" operator="lessThan">
      <formula>85</formula>
    </cfRule>
  </conditionalFormatting>
  <conditionalFormatting sqref="AH57:AH61">
    <cfRule type="containsBlanks" dxfId="4211" priority="506">
      <formula>LEN(TRIM(AH57))=0</formula>
    </cfRule>
    <cfRule type="cellIs" dxfId="4210" priority="507" operator="greaterThanOrEqual">
      <formula>85</formula>
    </cfRule>
    <cfRule type="cellIs" dxfId="4209" priority="508" operator="lessThan">
      <formula>85</formula>
    </cfRule>
  </conditionalFormatting>
  <conditionalFormatting sqref="AI57:AI61">
    <cfRule type="containsBlanks" dxfId="4208" priority="503">
      <formula>LEN(TRIM(AI57))=0</formula>
    </cfRule>
    <cfRule type="cellIs" dxfId="4207" priority="504" operator="greaterThanOrEqual">
      <formula>85</formula>
    </cfRule>
    <cfRule type="cellIs" dxfId="4206" priority="505" operator="lessThan">
      <formula>85</formula>
    </cfRule>
  </conditionalFormatting>
  <conditionalFormatting sqref="AJ57:AJ61">
    <cfRule type="containsBlanks" dxfId="4205" priority="500">
      <formula>LEN(TRIM(AJ57))=0</formula>
    </cfRule>
    <cfRule type="cellIs" dxfId="4204" priority="501" operator="greaterThanOrEqual">
      <formula>85</formula>
    </cfRule>
    <cfRule type="cellIs" dxfId="4203" priority="502" operator="lessThan">
      <formula>85</formula>
    </cfRule>
  </conditionalFormatting>
  <conditionalFormatting sqref="AK57:AK61">
    <cfRule type="containsBlanks" dxfId="4202" priority="497">
      <formula>LEN(TRIM(AK57))=0</formula>
    </cfRule>
    <cfRule type="cellIs" dxfId="4201" priority="498" operator="greaterThanOrEqual">
      <formula>85</formula>
    </cfRule>
    <cfRule type="cellIs" dxfId="4200" priority="499" operator="lessThan">
      <formula>85</formula>
    </cfRule>
  </conditionalFormatting>
  <conditionalFormatting sqref="AL57:AL61">
    <cfRule type="containsBlanks" dxfId="4199" priority="494">
      <formula>LEN(TRIM(AL57))=0</formula>
    </cfRule>
    <cfRule type="cellIs" dxfId="4198" priority="495" operator="greaterThanOrEqual">
      <formula>85</formula>
    </cfRule>
    <cfRule type="cellIs" dxfId="4197" priority="496" operator="lessThan">
      <formula>85</formula>
    </cfRule>
  </conditionalFormatting>
  <conditionalFormatting sqref="AM57:AM61">
    <cfRule type="containsBlanks" dxfId="4196" priority="491">
      <formula>LEN(TRIM(AM57))=0</formula>
    </cfRule>
    <cfRule type="cellIs" dxfId="4195" priority="492" operator="greaterThanOrEqual">
      <formula>85</formula>
    </cfRule>
    <cfRule type="cellIs" dxfId="4194" priority="493" operator="lessThan">
      <formula>85</formula>
    </cfRule>
  </conditionalFormatting>
  <conditionalFormatting sqref="AN57:AN61">
    <cfRule type="containsBlanks" dxfId="4193" priority="488">
      <formula>LEN(TRIM(AN57))=0</formula>
    </cfRule>
    <cfRule type="cellIs" dxfId="4192" priority="489" operator="greaterThanOrEqual">
      <formula>85</formula>
    </cfRule>
    <cfRule type="cellIs" dxfId="4191" priority="490" operator="lessThan">
      <formula>85</formula>
    </cfRule>
  </conditionalFormatting>
  <conditionalFormatting sqref="AO57:AO61">
    <cfRule type="containsBlanks" dxfId="4190" priority="485">
      <formula>LEN(TRIM(AO57))=0</formula>
    </cfRule>
    <cfRule type="cellIs" dxfId="4189" priority="486" operator="greaterThanOrEqual">
      <formula>85</formula>
    </cfRule>
    <cfRule type="cellIs" dxfId="4188" priority="487" operator="lessThan">
      <formula>85</formula>
    </cfRule>
  </conditionalFormatting>
  <conditionalFormatting sqref="AP57:AP61">
    <cfRule type="containsBlanks" dxfId="4187" priority="482">
      <formula>LEN(TRIM(AP57))=0</formula>
    </cfRule>
    <cfRule type="cellIs" dxfId="4186" priority="483" operator="greaterThanOrEqual">
      <formula>85</formula>
    </cfRule>
    <cfRule type="cellIs" dxfId="4185" priority="484" operator="lessThan">
      <formula>85</formula>
    </cfRule>
  </conditionalFormatting>
  <conditionalFormatting sqref="AQ57:AQ61">
    <cfRule type="containsBlanks" dxfId="4184" priority="479">
      <formula>LEN(TRIM(AQ57))=0</formula>
    </cfRule>
    <cfRule type="cellIs" dxfId="4183" priority="480" operator="greaterThanOrEqual">
      <formula>85</formula>
    </cfRule>
    <cfRule type="cellIs" dxfId="4182" priority="481" operator="lessThan">
      <formula>85</formula>
    </cfRule>
  </conditionalFormatting>
  <conditionalFormatting sqref="B5:B9">
    <cfRule type="containsBlanks" dxfId="4181" priority="476">
      <formula>LEN(TRIM(B5))=0</formula>
    </cfRule>
    <cfRule type="cellIs" dxfId="4180" priority="477" operator="greaterThanOrEqual">
      <formula>85</formula>
    </cfRule>
    <cfRule type="cellIs" dxfId="4179" priority="478" operator="lessThan">
      <formula>85</formula>
    </cfRule>
  </conditionalFormatting>
  <conditionalFormatting sqref="C5:C9">
    <cfRule type="containsBlanks" dxfId="4178" priority="473">
      <formula>LEN(TRIM(C5))=0</formula>
    </cfRule>
    <cfRule type="cellIs" dxfId="4177" priority="474" operator="greaterThanOrEqual">
      <formula>85</formula>
    </cfRule>
    <cfRule type="cellIs" dxfId="4176" priority="475" operator="lessThan">
      <formula>85</formula>
    </cfRule>
  </conditionalFormatting>
  <conditionalFormatting sqref="D5:D9">
    <cfRule type="containsBlanks" dxfId="4175" priority="470">
      <formula>LEN(TRIM(D5))=0</formula>
    </cfRule>
    <cfRule type="cellIs" dxfId="4174" priority="471" operator="greaterThanOrEqual">
      <formula>85</formula>
    </cfRule>
    <cfRule type="cellIs" dxfId="4173" priority="472" operator="lessThan">
      <formula>85</formula>
    </cfRule>
  </conditionalFormatting>
  <conditionalFormatting sqref="E5:E9">
    <cfRule type="containsBlanks" dxfId="4172" priority="467">
      <formula>LEN(TRIM(E5))=0</formula>
    </cfRule>
    <cfRule type="cellIs" dxfId="4171" priority="468" operator="greaterThanOrEqual">
      <formula>85</formula>
    </cfRule>
    <cfRule type="cellIs" dxfId="4170" priority="469" operator="lessThan">
      <formula>85</formula>
    </cfRule>
  </conditionalFormatting>
  <conditionalFormatting sqref="F5:F9">
    <cfRule type="containsBlanks" dxfId="4169" priority="464">
      <formula>LEN(TRIM(F5))=0</formula>
    </cfRule>
    <cfRule type="cellIs" dxfId="4168" priority="465" operator="greaterThanOrEqual">
      <formula>85</formula>
    </cfRule>
    <cfRule type="cellIs" dxfId="4167" priority="466" operator="lessThan">
      <formula>85</formula>
    </cfRule>
  </conditionalFormatting>
  <conditionalFormatting sqref="G5:G9">
    <cfRule type="containsBlanks" dxfId="4166" priority="461">
      <formula>LEN(TRIM(G5))=0</formula>
    </cfRule>
    <cfRule type="cellIs" dxfId="4165" priority="462" operator="greaterThanOrEqual">
      <formula>85</formula>
    </cfRule>
    <cfRule type="cellIs" dxfId="4164" priority="463" operator="lessThan">
      <formula>85</formula>
    </cfRule>
  </conditionalFormatting>
  <conditionalFormatting sqref="H5:H9">
    <cfRule type="containsBlanks" dxfId="4163" priority="458">
      <formula>LEN(TRIM(H5))=0</formula>
    </cfRule>
    <cfRule type="cellIs" dxfId="4162" priority="459" operator="greaterThanOrEqual">
      <formula>85</formula>
    </cfRule>
    <cfRule type="cellIs" dxfId="4161" priority="460" operator="lessThan">
      <formula>85</formula>
    </cfRule>
  </conditionalFormatting>
  <conditionalFormatting sqref="I5:I9">
    <cfRule type="containsBlanks" dxfId="4160" priority="455">
      <formula>LEN(TRIM(I5))=0</formula>
    </cfRule>
    <cfRule type="cellIs" dxfId="4159" priority="456" operator="greaterThanOrEqual">
      <formula>85</formula>
    </cfRule>
    <cfRule type="cellIs" dxfId="4158" priority="457" operator="lessThan">
      <formula>85</formula>
    </cfRule>
  </conditionalFormatting>
  <conditionalFormatting sqref="J5:J9">
    <cfRule type="containsBlanks" dxfId="4157" priority="452">
      <formula>LEN(TRIM(J5))=0</formula>
    </cfRule>
    <cfRule type="cellIs" dxfId="4156" priority="453" operator="greaterThanOrEqual">
      <formula>85</formula>
    </cfRule>
    <cfRule type="cellIs" dxfId="4155" priority="454" operator="lessThan">
      <formula>85</formula>
    </cfRule>
  </conditionalFormatting>
  <conditionalFormatting sqref="K5:K9">
    <cfRule type="containsBlanks" dxfId="4154" priority="449">
      <formula>LEN(TRIM(K5))=0</formula>
    </cfRule>
    <cfRule type="cellIs" dxfId="4153" priority="450" operator="greaterThanOrEqual">
      <formula>85</formula>
    </cfRule>
    <cfRule type="cellIs" dxfId="4152" priority="451" operator="lessThan">
      <formula>85</formula>
    </cfRule>
  </conditionalFormatting>
  <conditionalFormatting sqref="L5:L9">
    <cfRule type="containsBlanks" dxfId="4151" priority="446">
      <formula>LEN(TRIM(L5))=0</formula>
    </cfRule>
    <cfRule type="cellIs" dxfId="4150" priority="447" operator="greaterThanOrEqual">
      <formula>85</formula>
    </cfRule>
    <cfRule type="cellIs" dxfId="4149" priority="448" operator="lessThan">
      <formula>85</formula>
    </cfRule>
  </conditionalFormatting>
  <conditionalFormatting sqref="M5:M9">
    <cfRule type="containsBlanks" dxfId="4148" priority="443">
      <formula>LEN(TRIM(M5))=0</formula>
    </cfRule>
    <cfRule type="cellIs" dxfId="4147" priority="444" operator="greaterThanOrEqual">
      <formula>85</formula>
    </cfRule>
    <cfRule type="cellIs" dxfId="4146" priority="445" operator="lessThan">
      <formula>85</formula>
    </cfRule>
  </conditionalFormatting>
  <conditionalFormatting sqref="N5:N9">
    <cfRule type="containsBlanks" dxfId="4145" priority="440">
      <formula>LEN(TRIM(N5))=0</formula>
    </cfRule>
    <cfRule type="cellIs" dxfId="4144" priority="441" operator="greaterThanOrEqual">
      <formula>85</formula>
    </cfRule>
    <cfRule type="cellIs" dxfId="4143" priority="442" operator="lessThan">
      <formula>85</formula>
    </cfRule>
  </conditionalFormatting>
  <conditionalFormatting sqref="O5:O9">
    <cfRule type="containsBlanks" dxfId="4142" priority="437">
      <formula>LEN(TRIM(O5))=0</formula>
    </cfRule>
    <cfRule type="cellIs" dxfId="4141" priority="438" operator="greaterThanOrEqual">
      <formula>85</formula>
    </cfRule>
    <cfRule type="cellIs" dxfId="4140" priority="439" operator="lessThan">
      <formula>85</formula>
    </cfRule>
  </conditionalFormatting>
  <conditionalFormatting sqref="P5:P9">
    <cfRule type="containsBlanks" dxfId="4139" priority="434">
      <formula>LEN(TRIM(P5))=0</formula>
    </cfRule>
    <cfRule type="cellIs" dxfId="4138" priority="435" operator="greaterThanOrEqual">
      <formula>85</formula>
    </cfRule>
    <cfRule type="cellIs" dxfId="4137" priority="436" operator="lessThan">
      <formula>85</formula>
    </cfRule>
  </conditionalFormatting>
  <conditionalFormatting sqref="Q5:Q9">
    <cfRule type="containsBlanks" dxfId="4136" priority="431">
      <formula>LEN(TRIM(Q5))=0</formula>
    </cfRule>
    <cfRule type="cellIs" dxfId="4135" priority="432" operator="greaterThanOrEqual">
      <formula>85</formula>
    </cfRule>
    <cfRule type="cellIs" dxfId="4134" priority="433" operator="lessThan">
      <formula>85</formula>
    </cfRule>
  </conditionalFormatting>
  <conditionalFormatting sqref="R5:R9">
    <cfRule type="containsBlanks" dxfId="4133" priority="428">
      <formula>LEN(TRIM(R5))=0</formula>
    </cfRule>
    <cfRule type="cellIs" dxfId="4132" priority="429" operator="greaterThanOrEqual">
      <formula>85</formula>
    </cfRule>
    <cfRule type="cellIs" dxfId="4131" priority="430" operator="lessThan">
      <formula>85</formula>
    </cfRule>
  </conditionalFormatting>
  <conditionalFormatting sqref="S5:S9">
    <cfRule type="containsBlanks" dxfId="4130" priority="425">
      <formula>LEN(TRIM(S5))=0</formula>
    </cfRule>
    <cfRule type="cellIs" dxfId="4129" priority="426" operator="greaterThanOrEqual">
      <formula>85</formula>
    </cfRule>
    <cfRule type="cellIs" dxfId="4128" priority="427" operator="lessThan">
      <formula>85</formula>
    </cfRule>
  </conditionalFormatting>
  <conditionalFormatting sqref="T5:T9">
    <cfRule type="containsBlanks" dxfId="4127" priority="422">
      <formula>LEN(TRIM(T5))=0</formula>
    </cfRule>
    <cfRule type="cellIs" dxfId="4126" priority="423" operator="greaterThanOrEqual">
      <formula>85</formula>
    </cfRule>
    <cfRule type="cellIs" dxfId="4125" priority="424" operator="lessThan">
      <formula>85</formula>
    </cfRule>
  </conditionalFormatting>
  <conditionalFormatting sqref="U5:U9">
    <cfRule type="containsBlanks" dxfId="4124" priority="419">
      <formula>LEN(TRIM(U5))=0</formula>
    </cfRule>
    <cfRule type="cellIs" dxfId="4123" priority="420" operator="greaterThanOrEqual">
      <formula>85</formula>
    </cfRule>
    <cfRule type="cellIs" dxfId="4122" priority="421" operator="lessThan">
      <formula>85</formula>
    </cfRule>
  </conditionalFormatting>
  <conditionalFormatting sqref="V5:V9">
    <cfRule type="containsBlanks" dxfId="4121" priority="416">
      <formula>LEN(TRIM(V5))=0</formula>
    </cfRule>
    <cfRule type="cellIs" dxfId="4120" priority="417" operator="greaterThanOrEqual">
      <formula>85</formula>
    </cfRule>
    <cfRule type="cellIs" dxfId="4119" priority="418" operator="lessThan">
      <formula>85</formula>
    </cfRule>
  </conditionalFormatting>
  <conditionalFormatting sqref="W5:W9">
    <cfRule type="containsBlanks" dxfId="4118" priority="413">
      <formula>LEN(TRIM(W5))=0</formula>
    </cfRule>
    <cfRule type="cellIs" dxfId="4117" priority="414" operator="greaterThanOrEqual">
      <formula>85</formula>
    </cfRule>
    <cfRule type="cellIs" dxfId="4116" priority="415" operator="lessThan">
      <formula>85</formula>
    </cfRule>
  </conditionalFormatting>
  <conditionalFormatting sqref="X5:X9">
    <cfRule type="containsBlanks" dxfId="4115" priority="410">
      <formula>LEN(TRIM(X5))=0</formula>
    </cfRule>
    <cfRule type="cellIs" dxfId="4114" priority="411" operator="greaterThanOrEqual">
      <formula>85</formula>
    </cfRule>
    <cfRule type="cellIs" dxfId="4113" priority="412" operator="lessThan">
      <formula>85</formula>
    </cfRule>
  </conditionalFormatting>
  <conditionalFormatting sqref="Y5:Y9">
    <cfRule type="containsBlanks" dxfId="4112" priority="407">
      <formula>LEN(TRIM(Y5))=0</formula>
    </cfRule>
    <cfRule type="cellIs" dxfId="4111" priority="408" operator="greaterThanOrEqual">
      <formula>85</formula>
    </cfRule>
    <cfRule type="cellIs" dxfId="4110" priority="409" operator="lessThan">
      <formula>85</formula>
    </cfRule>
  </conditionalFormatting>
  <conditionalFormatting sqref="Z5:Z9">
    <cfRule type="containsBlanks" dxfId="4109" priority="404">
      <formula>LEN(TRIM(Z5))=0</formula>
    </cfRule>
    <cfRule type="cellIs" dxfId="4108" priority="405" operator="greaterThanOrEqual">
      <formula>85</formula>
    </cfRule>
    <cfRule type="cellIs" dxfId="4107" priority="406" operator="lessThan">
      <formula>85</formula>
    </cfRule>
  </conditionalFormatting>
  <conditionalFormatting sqref="AA5:AA9">
    <cfRule type="containsBlanks" dxfId="4106" priority="401">
      <formula>LEN(TRIM(AA5))=0</formula>
    </cfRule>
    <cfRule type="cellIs" dxfId="4105" priority="402" operator="greaterThanOrEqual">
      <formula>85</formula>
    </cfRule>
    <cfRule type="cellIs" dxfId="4104" priority="403" operator="lessThan">
      <formula>85</formula>
    </cfRule>
  </conditionalFormatting>
  <conditionalFormatting sqref="AB5:AB9">
    <cfRule type="containsBlanks" dxfId="4103" priority="398">
      <formula>LEN(TRIM(AB5))=0</formula>
    </cfRule>
    <cfRule type="cellIs" dxfId="4102" priority="399" operator="greaterThanOrEqual">
      <formula>85</formula>
    </cfRule>
    <cfRule type="cellIs" dxfId="4101" priority="400" operator="lessThan">
      <formula>85</formula>
    </cfRule>
  </conditionalFormatting>
  <conditionalFormatting sqref="AC5:AC9">
    <cfRule type="containsBlanks" dxfId="4100" priority="395">
      <formula>LEN(TRIM(AC5))=0</formula>
    </cfRule>
    <cfRule type="cellIs" dxfId="4099" priority="396" operator="greaterThanOrEqual">
      <formula>85</formula>
    </cfRule>
    <cfRule type="cellIs" dxfId="4098" priority="397" operator="lessThan">
      <formula>85</formula>
    </cfRule>
  </conditionalFormatting>
  <conditionalFormatting sqref="AD5:AD9">
    <cfRule type="containsBlanks" dxfId="4097" priority="392">
      <formula>LEN(TRIM(AD5))=0</formula>
    </cfRule>
    <cfRule type="cellIs" dxfId="4096" priority="393" operator="greaterThanOrEqual">
      <formula>85</formula>
    </cfRule>
    <cfRule type="cellIs" dxfId="4095" priority="394" operator="lessThan">
      <formula>85</formula>
    </cfRule>
  </conditionalFormatting>
  <conditionalFormatting sqref="AE5:AE9">
    <cfRule type="containsBlanks" dxfId="4094" priority="389">
      <formula>LEN(TRIM(AE5))=0</formula>
    </cfRule>
    <cfRule type="cellIs" dxfId="4093" priority="390" operator="greaterThanOrEqual">
      <formula>85</formula>
    </cfRule>
    <cfRule type="cellIs" dxfId="4092" priority="391" operator="lessThan">
      <formula>85</formula>
    </cfRule>
  </conditionalFormatting>
  <conditionalFormatting sqref="AF5:AF9">
    <cfRule type="containsBlanks" dxfId="4091" priority="386">
      <formula>LEN(TRIM(AF5))=0</formula>
    </cfRule>
    <cfRule type="cellIs" dxfId="4090" priority="387" operator="greaterThanOrEqual">
      <formula>85</formula>
    </cfRule>
    <cfRule type="cellIs" dxfId="4089" priority="388" operator="lessThan">
      <formula>85</formula>
    </cfRule>
  </conditionalFormatting>
  <conditionalFormatting sqref="AG5:AG9">
    <cfRule type="containsBlanks" dxfId="4088" priority="383">
      <formula>LEN(TRIM(AG5))=0</formula>
    </cfRule>
    <cfRule type="cellIs" dxfId="4087" priority="384" operator="greaterThanOrEqual">
      <formula>85</formula>
    </cfRule>
    <cfRule type="cellIs" dxfId="4086" priority="385" operator="lessThan">
      <formula>85</formula>
    </cfRule>
  </conditionalFormatting>
  <conditionalFormatting sqref="AH5:AH9">
    <cfRule type="containsBlanks" dxfId="4085" priority="380">
      <formula>LEN(TRIM(AH5))=0</formula>
    </cfRule>
    <cfRule type="cellIs" dxfId="4084" priority="381" operator="greaterThanOrEqual">
      <formula>85</formula>
    </cfRule>
    <cfRule type="cellIs" dxfId="4083" priority="382" operator="lessThan">
      <formula>85</formula>
    </cfRule>
  </conditionalFormatting>
  <conditionalFormatting sqref="AI5:AI9">
    <cfRule type="containsBlanks" dxfId="4082" priority="377">
      <formula>LEN(TRIM(AI5))=0</formula>
    </cfRule>
    <cfRule type="cellIs" dxfId="4081" priority="378" operator="greaterThanOrEqual">
      <formula>85</formula>
    </cfRule>
    <cfRule type="cellIs" dxfId="4080" priority="379" operator="lessThan">
      <formula>85</formula>
    </cfRule>
  </conditionalFormatting>
  <conditionalFormatting sqref="AJ5:AJ9">
    <cfRule type="containsBlanks" dxfId="4079" priority="374">
      <formula>LEN(TRIM(AJ5))=0</formula>
    </cfRule>
    <cfRule type="cellIs" dxfId="4078" priority="375" operator="greaterThanOrEqual">
      <formula>85</formula>
    </cfRule>
    <cfRule type="cellIs" dxfId="4077" priority="376" operator="lessThan">
      <formula>85</formula>
    </cfRule>
  </conditionalFormatting>
  <conditionalFormatting sqref="AK5:AK9">
    <cfRule type="containsBlanks" dxfId="4076" priority="371">
      <formula>LEN(TRIM(AK5))=0</formula>
    </cfRule>
    <cfRule type="cellIs" dxfId="4075" priority="372" operator="greaterThanOrEqual">
      <formula>85</formula>
    </cfRule>
    <cfRule type="cellIs" dxfId="4074" priority="373" operator="lessThan">
      <formula>85</formula>
    </cfRule>
  </conditionalFormatting>
  <conditionalFormatting sqref="AL5:AL9">
    <cfRule type="containsBlanks" dxfId="4073" priority="368">
      <formula>LEN(TRIM(AL5))=0</formula>
    </cfRule>
    <cfRule type="cellIs" dxfId="4072" priority="369" operator="greaterThanOrEqual">
      <formula>85</formula>
    </cfRule>
    <cfRule type="cellIs" dxfId="4071" priority="370" operator="lessThan">
      <formula>85</formula>
    </cfRule>
  </conditionalFormatting>
  <conditionalFormatting sqref="AM5:AM9">
    <cfRule type="containsBlanks" dxfId="4070" priority="365">
      <formula>LEN(TRIM(AM5))=0</formula>
    </cfRule>
    <cfRule type="cellIs" dxfId="4069" priority="366" operator="greaterThanOrEqual">
      <formula>85</formula>
    </cfRule>
    <cfRule type="cellIs" dxfId="4068" priority="367" operator="lessThan">
      <formula>85</formula>
    </cfRule>
  </conditionalFormatting>
  <conditionalFormatting sqref="AN5:AN9">
    <cfRule type="containsBlanks" dxfId="4067" priority="362">
      <formula>LEN(TRIM(AN5))=0</formula>
    </cfRule>
    <cfRule type="cellIs" dxfId="4066" priority="363" operator="greaterThanOrEqual">
      <formula>85</formula>
    </cfRule>
    <cfRule type="cellIs" dxfId="4065" priority="364" operator="lessThan">
      <formula>85</formula>
    </cfRule>
  </conditionalFormatting>
  <conditionalFormatting sqref="AO5:AO9">
    <cfRule type="containsBlanks" dxfId="4064" priority="359">
      <formula>LEN(TRIM(AO5))=0</formula>
    </cfRule>
    <cfRule type="cellIs" dxfId="4063" priority="360" operator="greaterThanOrEqual">
      <formula>85</formula>
    </cfRule>
    <cfRule type="cellIs" dxfId="4062" priority="361" operator="lessThan">
      <formula>85</formula>
    </cfRule>
  </conditionalFormatting>
  <conditionalFormatting sqref="AP5:AP9">
    <cfRule type="containsBlanks" dxfId="4061" priority="356">
      <formula>LEN(TRIM(AP5))=0</formula>
    </cfRule>
    <cfRule type="cellIs" dxfId="4060" priority="357" operator="greaterThanOrEqual">
      <formula>85</formula>
    </cfRule>
    <cfRule type="cellIs" dxfId="4059" priority="358" operator="lessThan">
      <formula>85</formula>
    </cfRule>
  </conditionalFormatting>
  <conditionalFormatting sqref="AQ5:AQ9">
    <cfRule type="containsBlanks" dxfId="4058" priority="353">
      <formula>LEN(TRIM(AQ5))=0</formula>
    </cfRule>
    <cfRule type="cellIs" dxfId="4057" priority="354" operator="greaterThanOrEqual">
      <formula>85</formula>
    </cfRule>
    <cfRule type="cellIs" dxfId="4056" priority="355" operator="lessThan">
      <formula>85</formula>
    </cfRule>
  </conditionalFormatting>
  <conditionalFormatting sqref="C94">
    <cfRule type="containsBlanks" dxfId="4055" priority="349">
      <formula>LEN(TRIM(C94))=0</formula>
    </cfRule>
    <cfRule type="cellIs" dxfId="4054" priority="350" operator="greaterThanOrEqual">
      <formula>0.95</formula>
    </cfRule>
    <cfRule type="cellIs" dxfId="4053" priority="351" operator="greaterThanOrEqual">
      <formula>85%</formula>
    </cfRule>
    <cfRule type="cellIs" dxfId="4052" priority="352" operator="lessThan">
      <formula>85%</formula>
    </cfRule>
  </conditionalFormatting>
  <conditionalFormatting sqref="B94">
    <cfRule type="containsBlanks" dxfId="4051" priority="345">
      <formula>LEN(TRIM(B94))=0</formula>
    </cfRule>
    <cfRule type="cellIs" dxfId="4050" priority="346" operator="greaterThanOrEqual">
      <formula>0.95</formula>
    </cfRule>
    <cfRule type="cellIs" dxfId="4049" priority="347" operator="greaterThanOrEqual">
      <formula>85%</formula>
    </cfRule>
    <cfRule type="cellIs" dxfId="4048" priority="348" operator="lessThan">
      <formula>85%</formula>
    </cfRule>
  </conditionalFormatting>
  <conditionalFormatting sqref="D94">
    <cfRule type="containsBlanks" dxfId="4047" priority="341">
      <formula>LEN(TRIM(D94))=0</formula>
    </cfRule>
    <cfRule type="cellIs" dxfId="4046" priority="342" operator="greaterThanOrEqual">
      <formula>0.95</formula>
    </cfRule>
    <cfRule type="cellIs" dxfId="4045" priority="343" operator="greaterThanOrEqual">
      <formula>85%</formula>
    </cfRule>
    <cfRule type="cellIs" dxfId="4044" priority="344" operator="lessThan">
      <formula>85%</formula>
    </cfRule>
  </conditionalFormatting>
  <conditionalFormatting sqref="E94">
    <cfRule type="containsBlanks" dxfId="4043" priority="337">
      <formula>LEN(TRIM(E94))=0</formula>
    </cfRule>
    <cfRule type="cellIs" dxfId="4042" priority="338" operator="greaterThanOrEqual">
      <formula>0.95</formula>
    </cfRule>
    <cfRule type="cellIs" dxfId="4041" priority="339" operator="greaterThanOrEqual">
      <formula>85%</formula>
    </cfRule>
    <cfRule type="cellIs" dxfId="4040" priority="340" operator="lessThan">
      <formula>85%</formula>
    </cfRule>
  </conditionalFormatting>
  <conditionalFormatting sqref="F94">
    <cfRule type="containsBlanks" dxfId="4039" priority="333">
      <formula>LEN(TRIM(F94))=0</formula>
    </cfRule>
    <cfRule type="cellIs" dxfId="4038" priority="334" operator="greaterThanOrEqual">
      <formula>0.95</formula>
    </cfRule>
    <cfRule type="cellIs" dxfId="4037" priority="335" operator="greaterThanOrEqual">
      <formula>85%</formula>
    </cfRule>
    <cfRule type="cellIs" dxfId="4036" priority="336" operator="lessThan">
      <formula>85%</formula>
    </cfRule>
  </conditionalFormatting>
  <conditionalFormatting sqref="G94">
    <cfRule type="containsBlanks" dxfId="4035" priority="329">
      <formula>LEN(TRIM(G94))=0</formula>
    </cfRule>
    <cfRule type="cellIs" dxfId="4034" priority="330" operator="greaterThanOrEqual">
      <formula>0.95</formula>
    </cfRule>
    <cfRule type="cellIs" dxfId="4033" priority="331" operator="greaterThanOrEqual">
      <formula>85%</formula>
    </cfRule>
    <cfRule type="cellIs" dxfId="4032" priority="332" operator="lessThan">
      <formula>85%</formula>
    </cfRule>
  </conditionalFormatting>
  <conditionalFormatting sqref="H94">
    <cfRule type="containsBlanks" dxfId="4031" priority="325">
      <formula>LEN(TRIM(H94))=0</formula>
    </cfRule>
    <cfRule type="cellIs" dxfId="4030" priority="326" operator="greaterThanOrEqual">
      <formula>0.95</formula>
    </cfRule>
    <cfRule type="cellIs" dxfId="4029" priority="327" operator="greaterThanOrEqual">
      <formula>85%</formula>
    </cfRule>
    <cfRule type="cellIs" dxfId="4028" priority="328" operator="lessThan">
      <formula>85%</formula>
    </cfRule>
  </conditionalFormatting>
  <conditionalFormatting sqref="I94">
    <cfRule type="containsBlanks" dxfId="4027" priority="321">
      <formula>LEN(TRIM(I94))=0</formula>
    </cfRule>
    <cfRule type="cellIs" dxfId="4026" priority="322" operator="greaterThanOrEqual">
      <formula>0.95</formula>
    </cfRule>
    <cfRule type="cellIs" dxfId="4025" priority="323" operator="greaterThanOrEqual">
      <formula>85%</formula>
    </cfRule>
    <cfRule type="cellIs" dxfId="4024" priority="324" operator="lessThan">
      <formula>85%</formula>
    </cfRule>
  </conditionalFormatting>
  <conditionalFormatting sqref="J94">
    <cfRule type="containsBlanks" dxfId="4023" priority="317">
      <formula>LEN(TRIM(J94))=0</formula>
    </cfRule>
    <cfRule type="cellIs" dxfId="4022" priority="318" operator="greaterThanOrEqual">
      <formula>0.95</formula>
    </cfRule>
    <cfRule type="cellIs" dxfId="4021" priority="319" operator="greaterThanOrEqual">
      <formula>85%</formula>
    </cfRule>
    <cfRule type="cellIs" dxfId="4020" priority="320" operator="lessThan">
      <formula>85%</formula>
    </cfRule>
  </conditionalFormatting>
  <conditionalFormatting sqref="K94">
    <cfRule type="containsBlanks" dxfId="4019" priority="313">
      <formula>LEN(TRIM(K94))=0</formula>
    </cfRule>
    <cfRule type="cellIs" dxfId="4018" priority="314" operator="greaterThanOrEqual">
      <formula>0.95</formula>
    </cfRule>
    <cfRule type="cellIs" dxfId="4017" priority="315" operator="greaterThanOrEqual">
      <formula>85%</formula>
    </cfRule>
    <cfRule type="cellIs" dxfId="4016" priority="316" operator="lessThan">
      <formula>85%</formula>
    </cfRule>
  </conditionalFormatting>
  <conditionalFormatting sqref="L94">
    <cfRule type="containsBlanks" dxfId="4015" priority="309">
      <formula>LEN(TRIM(L94))=0</formula>
    </cfRule>
    <cfRule type="cellIs" dxfId="4014" priority="310" operator="greaterThanOrEqual">
      <formula>0.95</formula>
    </cfRule>
    <cfRule type="cellIs" dxfId="4013" priority="311" operator="greaterThanOrEqual">
      <formula>85%</formula>
    </cfRule>
    <cfRule type="cellIs" dxfId="4012" priority="312" operator="lessThan">
      <formula>85%</formula>
    </cfRule>
  </conditionalFormatting>
  <conditionalFormatting sqref="M94">
    <cfRule type="containsBlanks" dxfId="4011" priority="305">
      <formula>LEN(TRIM(M94))=0</formula>
    </cfRule>
    <cfRule type="cellIs" dxfId="4010" priority="306" operator="greaterThanOrEqual">
      <formula>0.95</formula>
    </cfRule>
    <cfRule type="cellIs" dxfId="4009" priority="307" operator="greaterThanOrEqual">
      <formula>85%</formula>
    </cfRule>
    <cfRule type="cellIs" dxfId="4008" priority="308" operator="lessThan">
      <formula>85%</formula>
    </cfRule>
  </conditionalFormatting>
  <conditionalFormatting sqref="N94">
    <cfRule type="containsBlanks" dxfId="4007" priority="301">
      <formula>LEN(TRIM(N94))=0</formula>
    </cfRule>
    <cfRule type="cellIs" dxfId="4006" priority="302" operator="greaterThanOrEqual">
      <formula>0.95</formula>
    </cfRule>
    <cfRule type="cellIs" dxfId="4005" priority="303" operator="greaterThanOrEqual">
      <formula>85%</formula>
    </cfRule>
    <cfRule type="cellIs" dxfId="4004" priority="304" operator="lessThan">
      <formula>85%</formula>
    </cfRule>
  </conditionalFormatting>
  <conditionalFormatting sqref="O94">
    <cfRule type="containsBlanks" dxfId="4003" priority="297">
      <formula>LEN(TRIM(O94))=0</formula>
    </cfRule>
    <cfRule type="cellIs" dxfId="4002" priority="298" operator="greaterThanOrEqual">
      <formula>0.95</formula>
    </cfRule>
    <cfRule type="cellIs" dxfId="4001" priority="299" operator="greaterThanOrEqual">
      <formula>85%</formula>
    </cfRule>
    <cfRule type="cellIs" dxfId="4000" priority="300" operator="lessThan">
      <formula>85%</formula>
    </cfRule>
  </conditionalFormatting>
  <conditionalFormatting sqref="P94">
    <cfRule type="containsBlanks" dxfId="3999" priority="293">
      <formula>LEN(TRIM(P94))=0</formula>
    </cfRule>
    <cfRule type="cellIs" dxfId="3998" priority="294" operator="greaterThanOrEqual">
      <formula>0.95</formula>
    </cfRule>
    <cfRule type="cellIs" dxfId="3997" priority="295" operator="greaterThanOrEqual">
      <formula>85%</formula>
    </cfRule>
    <cfRule type="cellIs" dxfId="3996" priority="296" operator="lessThan">
      <formula>85%</formula>
    </cfRule>
  </conditionalFormatting>
  <conditionalFormatting sqref="Q94">
    <cfRule type="containsBlanks" dxfId="3995" priority="289">
      <formula>LEN(TRIM(Q94))=0</formula>
    </cfRule>
    <cfRule type="cellIs" dxfId="3994" priority="290" operator="greaterThanOrEqual">
      <formula>0.95</formula>
    </cfRule>
    <cfRule type="cellIs" dxfId="3993" priority="291" operator="greaterThanOrEqual">
      <formula>85%</formula>
    </cfRule>
    <cfRule type="cellIs" dxfId="3992" priority="292" operator="lessThan">
      <formula>85%</formula>
    </cfRule>
  </conditionalFormatting>
  <conditionalFormatting sqref="R94">
    <cfRule type="containsBlanks" dxfId="3991" priority="285">
      <formula>LEN(TRIM(R94))=0</formula>
    </cfRule>
    <cfRule type="cellIs" dxfId="3990" priority="286" operator="greaterThanOrEqual">
      <formula>0.95</formula>
    </cfRule>
    <cfRule type="cellIs" dxfId="3989" priority="287" operator="greaterThanOrEqual">
      <formula>85%</formula>
    </cfRule>
    <cfRule type="cellIs" dxfId="3988" priority="288" operator="lessThan">
      <formula>85%</formula>
    </cfRule>
  </conditionalFormatting>
  <conditionalFormatting sqref="S94">
    <cfRule type="containsBlanks" dxfId="3987" priority="281">
      <formula>LEN(TRIM(S94))=0</formula>
    </cfRule>
    <cfRule type="cellIs" dxfId="3986" priority="282" operator="greaterThanOrEqual">
      <formula>0.95</formula>
    </cfRule>
    <cfRule type="cellIs" dxfId="3985" priority="283" operator="greaterThanOrEqual">
      <formula>85%</formula>
    </cfRule>
    <cfRule type="cellIs" dxfId="3984" priority="284" operator="lessThan">
      <formula>85%</formula>
    </cfRule>
  </conditionalFormatting>
  <conditionalFormatting sqref="T94">
    <cfRule type="containsBlanks" dxfId="3983" priority="277">
      <formula>LEN(TRIM(T94))=0</formula>
    </cfRule>
    <cfRule type="cellIs" dxfId="3982" priority="278" operator="greaterThanOrEqual">
      <formula>0.95</formula>
    </cfRule>
    <cfRule type="cellIs" dxfId="3981" priority="279" operator="greaterThanOrEqual">
      <formula>85%</formula>
    </cfRule>
    <cfRule type="cellIs" dxfId="3980" priority="280" operator="lessThan">
      <formula>85%</formula>
    </cfRule>
  </conditionalFormatting>
  <conditionalFormatting sqref="U94">
    <cfRule type="containsBlanks" dxfId="3979" priority="273">
      <formula>LEN(TRIM(U94))=0</formula>
    </cfRule>
    <cfRule type="cellIs" dxfId="3978" priority="274" operator="greaterThanOrEqual">
      <formula>0.95</formula>
    </cfRule>
    <cfRule type="cellIs" dxfId="3977" priority="275" operator="greaterThanOrEqual">
      <formula>85%</formula>
    </cfRule>
    <cfRule type="cellIs" dxfId="3976" priority="276" operator="lessThan">
      <formula>85%</formula>
    </cfRule>
  </conditionalFormatting>
  <conditionalFormatting sqref="V94">
    <cfRule type="containsBlanks" dxfId="3975" priority="269">
      <formula>LEN(TRIM(V94))=0</formula>
    </cfRule>
    <cfRule type="cellIs" dxfId="3974" priority="270" operator="greaterThanOrEqual">
      <formula>0.95</formula>
    </cfRule>
    <cfRule type="cellIs" dxfId="3973" priority="271" operator="greaterThanOrEqual">
      <formula>85%</formula>
    </cfRule>
    <cfRule type="cellIs" dxfId="3972" priority="272" operator="lessThan">
      <formula>85%</formula>
    </cfRule>
  </conditionalFormatting>
  <conditionalFormatting sqref="W94">
    <cfRule type="containsBlanks" dxfId="3971" priority="265">
      <formula>LEN(TRIM(W94))=0</formula>
    </cfRule>
    <cfRule type="cellIs" dxfId="3970" priority="266" operator="greaterThanOrEqual">
      <formula>0.95</formula>
    </cfRule>
    <cfRule type="cellIs" dxfId="3969" priority="267" operator="greaterThanOrEqual">
      <formula>85%</formula>
    </cfRule>
    <cfRule type="cellIs" dxfId="3968" priority="268" operator="lessThan">
      <formula>85%</formula>
    </cfRule>
  </conditionalFormatting>
  <conditionalFormatting sqref="X94">
    <cfRule type="containsBlanks" dxfId="3967" priority="261">
      <formula>LEN(TRIM(X94))=0</formula>
    </cfRule>
    <cfRule type="cellIs" dxfId="3966" priority="262" operator="greaterThanOrEqual">
      <formula>0.95</formula>
    </cfRule>
    <cfRule type="cellIs" dxfId="3965" priority="263" operator="greaterThanOrEqual">
      <formula>85%</formula>
    </cfRule>
    <cfRule type="cellIs" dxfId="3964" priority="264" operator="lessThan">
      <formula>85%</formula>
    </cfRule>
  </conditionalFormatting>
  <conditionalFormatting sqref="Y94">
    <cfRule type="containsBlanks" dxfId="3963" priority="257">
      <formula>LEN(TRIM(Y94))=0</formula>
    </cfRule>
    <cfRule type="cellIs" dxfId="3962" priority="258" operator="greaterThanOrEqual">
      <formula>0.95</formula>
    </cfRule>
    <cfRule type="cellIs" dxfId="3961" priority="259" operator="greaterThanOrEqual">
      <formula>85%</formula>
    </cfRule>
    <cfRule type="cellIs" dxfId="3960" priority="260" operator="lessThan">
      <formula>85%</formula>
    </cfRule>
  </conditionalFormatting>
  <conditionalFormatting sqref="Z94">
    <cfRule type="containsBlanks" dxfId="3959" priority="253">
      <formula>LEN(TRIM(Z94))=0</formula>
    </cfRule>
    <cfRule type="cellIs" dxfId="3958" priority="254" operator="greaterThanOrEqual">
      <formula>0.95</formula>
    </cfRule>
    <cfRule type="cellIs" dxfId="3957" priority="255" operator="greaterThanOrEqual">
      <formula>85%</formula>
    </cfRule>
    <cfRule type="cellIs" dxfId="3956" priority="256" operator="lessThan">
      <formula>85%</formula>
    </cfRule>
  </conditionalFormatting>
  <conditionalFormatting sqref="AA94">
    <cfRule type="containsBlanks" dxfId="3955" priority="249">
      <formula>LEN(TRIM(AA94))=0</formula>
    </cfRule>
    <cfRule type="cellIs" dxfId="3954" priority="250" operator="greaterThanOrEqual">
      <formula>0.95</formula>
    </cfRule>
    <cfRule type="cellIs" dxfId="3953" priority="251" operator="greaterThanOrEqual">
      <formula>85%</formula>
    </cfRule>
    <cfRule type="cellIs" dxfId="3952" priority="252" operator="lessThan">
      <formula>85%</formula>
    </cfRule>
  </conditionalFormatting>
  <conditionalFormatting sqref="AB94">
    <cfRule type="containsBlanks" dxfId="3951" priority="245">
      <formula>LEN(TRIM(AB94))=0</formula>
    </cfRule>
    <cfRule type="cellIs" dxfId="3950" priority="246" operator="greaterThanOrEqual">
      <formula>0.95</formula>
    </cfRule>
    <cfRule type="cellIs" dxfId="3949" priority="247" operator="greaterThanOrEqual">
      <formula>85%</formula>
    </cfRule>
    <cfRule type="cellIs" dxfId="3948" priority="248" operator="lessThan">
      <formula>85%</formula>
    </cfRule>
  </conditionalFormatting>
  <conditionalFormatting sqref="AC94">
    <cfRule type="containsBlanks" dxfId="3947" priority="241">
      <formula>LEN(TRIM(AC94))=0</formula>
    </cfRule>
    <cfRule type="cellIs" dxfId="3946" priority="242" operator="greaterThanOrEqual">
      <formula>0.95</formula>
    </cfRule>
    <cfRule type="cellIs" dxfId="3945" priority="243" operator="greaterThanOrEqual">
      <formula>85%</formula>
    </cfRule>
    <cfRule type="cellIs" dxfId="3944" priority="244" operator="lessThan">
      <formula>85%</formula>
    </cfRule>
  </conditionalFormatting>
  <conditionalFormatting sqref="AD94">
    <cfRule type="containsBlanks" dxfId="3943" priority="237">
      <formula>LEN(TRIM(AD94))=0</formula>
    </cfRule>
    <cfRule type="cellIs" dxfId="3942" priority="238" operator="greaterThanOrEqual">
      <formula>0.95</formula>
    </cfRule>
    <cfRule type="cellIs" dxfId="3941" priority="239" operator="greaterThanOrEqual">
      <formula>85%</formula>
    </cfRule>
    <cfRule type="cellIs" dxfId="3940" priority="240" operator="lessThan">
      <formula>85%</formula>
    </cfRule>
  </conditionalFormatting>
  <conditionalFormatting sqref="AE94">
    <cfRule type="containsBlanks" dxfId="3939" priority="233">
      <formula>LEN(TRIM(AE94))=0</formula>
    </cfRule>
    <cfRule type="cellIs" dxfId="3938" priority="234" operator="greaterThanOrEqual">
      <formula>0.95</formula>
    </cfRule>
    <cfRule type="cellIs" dxfId="3937" priority="235" operator="greaterThanOrEqual">
      <formula>85%</formula>
    </cfRule>
    <cfRule type="cellIs" dxfId="3936" priority="236" operator="lessThan">
      <formula>85%</formula>
    </cfRule>
  </conditionalFormatting>
  <conditionalFormatting sqref="AF94">
    <cfRule type="containsBlanks" dxfId="3935" priority="229">
      <formula>LEN(TRIM(AF94))=0</formula>
    </cfRule>
    <cfRule type="cellIs" dxfId="3934" priority="230" operator="greaterThanOrEqual">
      <formula>0.95</formula>
    </cfRule>
    <cfRule type="cellIs" dxfId="3933" priority="231" operator="greaterThanOrEqual">
      <formula>85%</formula>
    </cfRule>
    <cfRule type="cellIs" dxfId="3932" priority="232" operator="lessThan">
      <formula>85%</formula>
    </cfRule>
  </conditionalFormatting>
  <conditionalFormatting sqref="AG94">
    <cfRule type="containsBlanks" dxfId="3931" priority="225">
      <formula>LEN(TRIM(AG94))=0</formula>
    </cfRule>
    <cfRule type="cellIs" dxfId="3930" priority="226" operator="greaterThanOrEqual">
      <formula>0.95</formula>
    </cfRule>
    <cfRule type="cellIs" dxfId="3929" priority="227" operator="greaterThanOrEqual">
      <formula>85%</formula>
    </cfRule>
    <cfRule type="cellIs" dxfId="3928" priority="228" operator="lessThan">
      <formula>85%</formula>
    </cfRule>
  </conditionalFormatting>
  <conditionalFormatting sqref="AH94">
    <cfRule type="containsBlanks" dxfId="3927" priority="221">
      <formula>LEN(TRIM(AH94))=0</formula>
    </cfRule>
    <cfRule type="cellIs" dxfId="3926" priority="222" operator="greaterThanOrEqual">
      <formula>0.95</formula>
    </cfRule>
    <cfRule type="cellIs" dxfId="3925" priority="223" operator="greaterThanOrEqual">
      <formula>85%</formula>
    </cfRule>
    <cfRule type="cellIs" dxfId="3924" priority="224" operator="lessThan">
      <formula>85%</formula>
    </cfRule>
  </conditionalFormatting>
  <conditionalFormatting sqref="AI94">
    <cfRule type="containsBlanks" dxfId="3923" priority="217">
      <formula>LEN(TRIM(AI94))=0</formula>
    </cfRule>
    <cfRule type="cellIs" dxfId="3922" priority="218" operator="greaterThanOrEqual">
      <formula>0.95</formula>
    </cfRule>
    <cfRule type="cellIs" dxfId="3921" priority="219" operator="greaterThanOrEqual">
      <formula>85%</formula>
    </cfRule>
    <cfRule type="cellIs" dxfId="3920" priority="220" operator="lessThan">
      <formula>85%</formula>
    </cfRule>
  </conditionalFormatting>
  <conditionalFormatting sqref="AJ94">
    <cfRule type="containsBlanks" dxfId="3919" priority="213">
      <formula>LEN(TRIM(AJ94))=0</formula>
    </cfRule>
    <cfRule type="cellIs" dxfId="3918" priority="214" operator="greaterThanOrEqual">
      <formula>0.95</formula>
    </cfRule>
    <cfRule type="cellIs" dxfId="3917" priority="215" operator="greaterThanOrEqual">
      <formula>85%</formula>
    </cfRule>
    <cfRule type="cellIs" dxfId="3916" priority="216" operator="lessThan">
      <formula>85%</formula>
    </cfRule>
  </conditionalFormatting>
  <conditionalFormatting sqref="AK94">
    <cfRule type="containsBlanks" dxfId="3915" priority="209">
      <formula>LEN(TRIM(AK94))=0</formula>
    </cfRule>
    <cfRule type="cellIs" dxfId="3914" priority="210" operator="greaterThanOrEqual">
      <formula>0.95</formula>
    </cfRule>
    <cfRule type="cellIs" dxfId="3913" priority="211" operator="greaterThanOrEqual">
      <formula>85%</formula>
    </cfRule>
    <cfRule type="cellIs" dxfId="3912" priority="212" operator="lessThan">
      <formula>85%</formula>
    </cfRule>
  </conditionalFormatting>
  <conditionalFormatting sqref="AL94">
    <cfRule type="containsBlanks" dxfId="3911" priority="205">
      <formula>LEN(TRIM(AL94))=0</formula>
    </cfRule>
    <cfRule type="cellIs" dxfId="3910" priority="206" operator="greaterThanOrEqual">
      <formula>0.95</formula>
    </cfRule>
    <cfRule type="cellIs" dxfId="3909" priority="207" operator="greaterThanOrEqual">
      <formula>85%</formula>
    </cfRule>
    <cfRule type="cellIs" dxfId="3908" priority="208" operator="lessThan">
      <formula>85%</formula>
    </cfRule>
  </conditionalFormatting>
  <conditionalFormatting sqref="AM94">
    <cfRule type="containsBlanks" dxfId="3907" priority="201">
      <formula>LEN(TRIM(AM94))=0</formula>
    </cfRule>
    <cfRule type="cellIs" dxfId="3906" priority="202" operator="greaterThanOrEqual">
      <formula>0.95</formula>
    </cfRule>
    <cfRule type="cellIs" dxfId="3905" priority="203" operator="greaterThanOrEqual">
      <formula>85%</formula>
    </cfRule>
    <cfRule type="cellIs" dxfId="3904" priority="204" operator="lessThan">
      <formula>85%</formula>
    </cfRule>
  </conditionalFormatting>
  <conditionalFormatting sqref="AN94">
    <cfRule type="containsBlanks" dxfId="3903" priority="197">
      <formula>LEN(TRIM(AN94))=0</formula>
    </cfRule>
    <cfRule type="cellIs" dxfId="3902" priority="198" operator="greaterThanOrEqual">
      <formula>0.95</formula>
    </cfRule>
    <cfRule type="cellIs" dxfId="3901" priority="199" operator="greaterThanOrEqual">
      <formula>85%</formula>
    </cfRule>
    <cfRule type="cellIs" dxfId="3900" priority="200" operator="lessThan">
      <formula>85%</formula>
    </cfRule>
  </conditionalFormatting>
  <conditionalFormatting sqref="AO94">
    <cfRule type="containsBlanks" dxfId="3899" priority="193">
      <formula>LEN(TRIM(AO94))=0</formula>
    </cfRule>
    <cfRule type="cellIs" dxfId="3898" priority="194" operator="greaterThanOrEqual">
      <formula>0.95</formula>
    </cfRule>
    <cfRule type="cellIs" dxfId="3897" priority="195" operator="greaterThanOrEqual">
      <formula>85%</formula>
    </cfRule>
    <cfRule type="cellIs" dxfId="3896" priority="196" operator="lessThan">
      <formula>85%</formula>
    </cfRule>
  </conditionalFormatting>
  <conditionalFormatting sqref="AP94">
    <cfRule type="containsBlanks" dxfId="3895" priority="189">
      <formula>LEN(TRIM(AP94))=0</formula>
    </cfRule>
    <cfRule type="cellIs" dxfId="3894" priority="190" operator="greaterThanOrEqual">
      <formula>0.95</formula>
    </cfRule>
    <cfRule type="cellIs" dxfId="3893" priority="191" operator="greaterThanOrEqual">
      <formula>85%</formula>
    </cfRule>
    <cfRule type="cellIs" dxfId="3892" priority="192" operator="lessThan">
      <formula>85%</formula>
    </cfRule>
  </conditionalFormatting>
  <conditionalFormatting sqref="AQ94">
    <cfRule type="containsBlanks" dxfId="3891" priority="185">
      <formula>LEN(TRIM(AQ94))=0</formula>
    </cfRule>
    <cfRule type="cellIs" dxfId="3890" priority="186" operator="greaterThanOrEqual">
      <formula>0.95</formula>
    </cfRule>
    <cfRule type="cellIs" dxfId="3889" priority="187" operator="greaterThanOrEqual">
      <formula>85%</formula>
    </cfRule>
    <cfRule type="cellIs" dxfId="3888" priority="188" operator="lessThan">
      <formula>85%</formula>
    </cfRule>
  </conditionalFormatting>
  <conditionalFormatting sqref="B98">
    <cfRule type="containsBlanks" dxfId="3887" priority="181">
      <formula>LEN(TRIM(B98))=0</formula>
    </cfRule>
    <cfRule type="cellIs" dxfId="3886" priority="182" operator="greaterThanOrEqual">
      <formula>0.95</formula>
    </cfRule>
    <cfRule type="cellIs" dxfId="3885" priority="183" operator="greaterThanOrEqual">
      <formula>85%</formula>
    </cfRule>
    <cfRule type="cellIs" dxfId="3884" priority="184" operator="lessThan">
      <formula>85%</formula>
    </cfRule>
  </conditionalFormatting>
  <conditionalFormatting sqref="C98">
    <cfRule type="containsBlanks" dxfId="3883" priority="177">
      <formula>LEN(TRIM(C98))=0</formula>
    </cfRule>
    <cfRule type="cellIs" dxfId="3882" priority="178" operator="greaterThanOrEqual">
      <formula>0.95</formula>
    </cfRule>
    <cfRule type="cellIs" dxfId="3881" priority="179" operator="greaterThanOrEqual">
      <formula>85%</formula>
    </cfRule>
    <cfRule type="cellIs" dxfId="3880" priority="180" operator="lessThan">
      <formula>85%</formula>
    </cfRule>
  </conditionalFormatting>
  <conditionalFormatting sqref="D98">
    <cfRule type="containsBlanks" dxfId="3879" priority="173">
      <formula>LEN(TRIM(D98))=0</formula>
    </cfRule>
    <cfRule type="cellIs" dxfId="3878" priority="174" operator="greaterThanOrEqual">
      <formula>0.95</formula>
    </cfRule>
    <cfRule type="cellIs" dxfId="3877" priority="175" operator="greaterThanOrEqual">
      <formula>85%</formula>
    </cfRule>
    <cfRule type="cellIs" dxfId="3876" priority="176" operator="lessThan">
      <formula>85%</formula>
    </cfRule>
  </conditionalFormatting>
  <conditionalFormatting sqref="E98">
    <cfRule type="containsBlanks" dxfId="3875" priority="169">
      <formula>LEN(TRIM(E98))=0</formula>
    </cfRule>
    <cfRule type="cellIs" dxfId="3874" priority="170" operator="greaterThanOrEqual">
      <formula>0.95</formula>
    </cfRule>
    <cfRule type="cellIs" dxfId="3873" priority="171" operator="greaterThanOrEqual">
      <formula>85%</formula>
    </cfRule>
    <cfRule type="cellIs" dxfId="3872" priority="172" operator="lessThan">
      <formula>85%</formula>
    </cfRule>
  </conditionalFormatting>
  <conditionalFormatting sqref="F98">
    <cfRule type="containsBlanks" dxfId="3871" priority="165">
      <formula>LEN(TRIM(F98))=0</formula>
    </cfRule>
    <cfRule type="cellIs" dxfId="3870" priority="166" operator="greaterThanOrEqual">
      <formula>0.95</formula>
    </cfRule>
    <cfRule type="cellIs" dxfId="3869" priority="167" operator="greaterThanOrEqual">
      <formula>85%</formula>
    </cfRule>
    <cfRule type="cellIs" dxfId="3868" priority="168" operator="lessThan">
      <formula>85%</formula>
    </cfRule>
  </conditionalFormatting>
  <conditionalFormatting sqref="G98">
    <cfRule type="containsBlanks" dxfId="3867" priority="161">
      <formula>LEN(TRIM(G98))=0</formula>
    </cfRule>
    <cfRule type="cellIs" dxfId="3866" priority="162" operator="greaterThanOrEqual">
      <formula>0.95</formula>
    </cfRule>
    <cfRule type="cellIs" dxfId="3865" priority="163" operator="greaterThanOrEqual">
      <formula>85%</formula>
    </cfRule>
    <cfRule type="cellIs" dxfId="3864" priority="164" operator="lessThan">
      <formula>85%</formula>
    </cfRule>
  </conditionalFormatting>
  <conditionalFormatting sqref="H98">
    <cfRule type="containsBlanks" dxfId="3863" priority="157">
      <formula>LEN(TRIM(H98))=0</formula>
    </cfRule>
    <cfRule type="cellIs" dxfId="3862" priority="158" operator="greaterThanOrEqual">
      <formula>0.95</formula>
    </cfRule>
    <cfRule type="cellIs" dxfId="3861" priority="159" operator="greaterThanOrEqual">
      <formula>85%</formula>
    </cfRule>
    <cfRule type="cellIs" dxfId="3860" priority="160" operator="lessThan">
      <formula>85%</formula>
    </cfRule>
  </conditionalFormatting>
  <conditionalFormatting sqref="I98">
    <cfRule type="containsBlanks" dxfId="3859" priority="153">
      <formula>LEN(TRIM(I98))=0</formula>
    </cfRule>
    <cfRule type="cellIs" dxfId="3858" priority="154" operator="greaterThanOrEqual">
      <formula>0.95</formula>
    </cfRule>
    <cfRule type="cellIs" dxfId="3857" priority="155" operator="greaterThanOrEqual">
      <formula>85%</formula>
    </cfRule>
    <cfRule type="cellIs" dxfId="3856" priority="156" operator="lessThan">
      <formula>85%</formula>
    </cfRule>
  </conditionalFormatting>
  <conditionalFormatting sqref="J98">
    <cfRule type="containsBlanks" dxfId="3855" priority="149">
      <formula>LEN(TRIM(J98))=0</formula>
    </cfRule>
    <cfRule type="cellIs" dxfId="3854" priority="150" operator="greaterThanOrEqual">
      <formula>0.95</formula>
    </cfRule>
    <cfRule type="cellIs" dxfId="3853" priority="151" operator="greaterThanOrEqual">
      <formula>85%</formula>
    </cfRule>
    <cfRule type="cellIs" dxfId="3852" priority="152" operator="lessThan">
      <formula>85%</formula>
    </cfRule>
  </conditionalFormatting>
  <conditionalFormatting sqref="K98">
    <cfRule type="containsBlanks" dxfId="3851" priority="145">
      <formula>LEN(TRIM(K98))=0</formula>
    </cfRule>
    <cfRule type="cellIs" dxfId="3850" priority="146" operator="greaterThanOrEqual">
      <formula>0.95</formula>
    </cfRule>
    <cfRule type="cellIs" dxfId="3849" priority="147" operator="greaterThanOrEqual">
      <formula>85%</formula>
    </cfRule>
    <cfRule type="cellIs" dxfId="3848" priority="148" operator="lessThan">
      <formula>85%</formula>
    </cfRule>
  </conditionalFormatting>
  <conditionalFormatting sqref="L98">
    <cfRule type="containsBlanks" dxfId="3847" priority="141">
      <formula>LEN(TRIM(L98))=0</formula>
    </cfRule>
    <cfRule type="cellIs" dxfId="3846" priority="142" operator="greaterThanOrEqual">
      <formula>0.95</formula>
    </cfRule>
    <cfRule type="cellIs" dxfId="3845" priority="143" operator="greaterThanOrEqual">
      <formula>85%</formula>
    </cfRule>
    <cfRule type="cellIs" dxfId="3844" priority="144" operator="lessThan">
      <formula>85%</formula>
    </cfRule>
  </conditionalFormatting>
  <conditionalFormatting sqref="M98">
    <cfRule type="containsBlanks" dxfId="3843" priority="137">
      <formula>LEN(TRIM(M98))=0</formula>
    </cfRule>
    <cfRule type="cellIs" dxfId="3842" priority="138" operator="greaterThanOrEqual">
      <formula>0.95</formula>
    </cfRule>
    <cfRule type="cellIs" dxfId="3841" priority="139" operator="greaterThanOrEqual">
      <formula>85%</formula>
    </cfRule>
    <cfRule type="cellIs" dxfId="3840" priority="140" operator="lessThan">
      <formula>85%</formula>
    </cfRule>
  </conditionalFormatting>
  <conditionalFormatting sqref="N98">
    <cfRule type="containsBlanks" dxfId="3839" priority="133">
      <formula>LEN(TRIM(N98))=0</formula>
    </cfRule>
    <cfRule type="cellIs" dxfId="3838" priority="134" operator="greaterThanOrEqual">
      <formula>0.95</formula>
    </cfRule>
    <cfRule type="cellIs" dxfId="3837" priority="135" operator="greaterThanOrEqual">
      <formula>85%</formula>
    </cfRule>
    <cfRule type="cellIs" dxfId="3836" priority="136" operator="lessThan">
      <formula>85%</formula>
    </cfRule>
  </conditionalFormatting>
  <conditionalFormatting sqref="O98">
    <cfRule type="containsBlanks" dxfId="3835" priority="129">
      <formula>LEN(TRIM(O98))=0</formula>
    </cfRule>
    <cfRule type="cellIs" dxfId="3834" priority="130" operator="greaterThanOrEqual">
      <formula>0.95</formula>
    </cfRule>
    <cfRule type="cellIs" dxfId="3833" priority="131" operator="greaterThanOrEqual">
      <formula>85%</formula>
    </cfRule>
    <cfRule type="cellIs" dxfId="3832" priority="132" operator="lessThan">
      <formula>85%</formula>
    </cfRule>
  </conditionalFormatting>
  <conditionalFormatting sqref="P98">
    <cfRule type="containsBlanks" dxfId="3831" priority="125">
      <formula>LEN(TRIM(P98))=0</formula>
    </cfRule>
    <cfRule type="cellIs" dxfId="3830" priority="126" operator="greaterThanOrEqual">
      <formula>0.95</formula>
    </cfRule>
    <cfRule type="cellIs" dxfId="3829" priority="127" operator="greaterThanOrEqual">
      <formula>85%</formula>
    </cfRule>
    <cfRule type="cellIs" dxfId="3828" priority="128" operator="lessThan">
      <formula>85%</formula>
    </cfRule>
  </conditionalFormatting>
  <conditionalFormatting sqref="Q98">
    <cfRule type="containsBlanks" dxfId="3827" priority="121">
      <formula>LEN(TRIM(Q98))=0</formula>
    </cfRule>
    <cfRule type="cellIs" dxfId="3826" priority="122" operator="greaterThanOrEqual">
      <formula>0.95</formula>
    </cfRule>
    <cfRule type="cellIs" dxfId="3825" priority="123" operator="greaterThanOrEqual">
      <formula>85%</formula>
    </cfRule>
    <cfRule type="cellIs" dxfId="3824" priority="124" operator="lessThan">
      <formula>85%</formula>
    </cfRule>
  </conditionalFormatting>
  <conditionalFormatting sqref="R98">
    <cfRule type="containsBlanks" dxfId="3823" priority="117">
      <formula>LEN(TRIM(R98))=0</formula>
    </cfRule>
    <cfRule type="cellIs" dxfId="3822" priority="118" operator="greaterThanOrEqual">
      <formula>0.95</formula>
    </cfRule>
    <cfRule type="cellIs" dxfId="3821" priority="119" operator="greaterThanOrEqual">
      <formula>85%</formula>
    </cfRule>
    <cfRule type="cellIs" dxfId="3820" priority="120" operator="lessThan">
      <formula>85%</formula>
    </cfRule>
  </conditionalFormatting>
  <conditionalFormatting sqref="S98">
    <cfRule type="containsBlanks" dxfId="3819" priority="113">
      <formula>LEN(TRIM(S98))=0</formula>
    </cfRule>
    <cfRule type="cellIs" dxfId="3818" priority="114" operator="greaterThanOrEqual">
      <formula>0.95</formula>
    </cfRule>
    <cfRule type="cellIs" dxfId="3817" priority="115" operator="greaterThanOrEqual">
      <formula>85%</formula>
    </cfRule>
    <cfRule type="cellIs" dxfId="3816" priority="116" operator="lessThan">
      <formula>85%</formula>
    </cfRule>
  </conditionalFormatting>
  <conditionalFormatting sqref="T98">
    <cfRule type="containsBlanks" dxfId="3815" priority="109">
      <formula>LEN(TRIM(T98))=0</formula>
    </cfRule>
    <cfRule type="cellIs" dxfId="3814" priority="110" operator="greaterThanOrEqual">
      <formula>0.95</formula>
    </cfRule>
    <cfRule type="cellIs" dxfId="3813" priority="111" operator="greaterThanOrEqual">
      <formula>85%</formula>
    </cfRule>
    <cfRule type="cellIs" dxfId="3812" priority="112" operator="lessThan">
      <formula>85%</formula>
    </cfRule>
  </conditionalFormatting>
  <conditionalFormatting sqref="U98">
    <cfRule type="containsBlanks" dxfId="3811" priority="105">
      <formula>LEN(TRIM(U98))=0</formula>
    </cfRule>
    <cfRule type="cellIs" dxfId="3810" priority="106" operator="greaterThanOrEqual">
      <formula>0.95</formula>
    </cfRule>
    <cfRule type="cellIs" dxfId="3809" priority="107" operator="greaterThanOrEqual">
      <formula>85%</formula>
    </cfRule>
    <cfRule type="cellIs" dxfId="3808" priority="108" operator="lessThan">
      <formula>85%</formula>
    </cfRule>
  </conditionalFormatting>
  <conditionalFormatting sqref="V98">
    <cfRule type="containsBlanks" dxfId="3807" priority="101">
      <formula>LEN(TRIM(V98))=0</formula>
    </cfRule>
    <cfRule type="cellIs" dxfId="3806" priority="102" operator="greaterThanOrEqual">
      <formula>0.95</formula>
    </cfRule>
    <cfRule type="cellIs" dxfId="3805" priority="103" operator="greaterThanOrEqual">
      <formula>85%</formula>
    </cfRule>
    <cfRule type="cellIs" dxfId="3804" priority="104" operator="lessThan">
      <formula>85%</formula>
    </cfRule>
  </conditionalFormatting>
  <conditionalFormatting sqref="W98">
    <cfRule type="containsBlanks" dxfId="3803" priority="97">
      <formula>LEN(TRIM(W98))=0</formula>
    </cfRule>
    <cfRule type="cellIs" dxfId="3802" priority="98" operator="greaterThanOrEqual">
      <formula>0.95</formula>
    </cfRule>
    <cfRule type="cellIs" dxfId="3801" priority="99" operator="greaterThanOrEqual">
      <formula>85%</formula>
    </cfRule>
    <cfRule type="cellIs" dxfId="3800" priority="100" operator="lessThan">
      <formula>85%</formula>
    </cfRule>
  </conditionalFormatting>
  <conditionalFormatting sqref="X98">
    <cfRule type="containsBlanks" dxfId="3799" priority="93">
      <formula>LEN(TRIM(X98))=0</formula>
    </cfRule>
    <cfRule type="cellIs" dxfId="3798" priority="94" operator="greaterThanOrEqual">
      <formula>0.95</formula>
    </cfRule>
    <cfRule type="cellIs" dxfId="3797" priority="95" operator="greaterThanOrEqual">
      <formula>85%</formula>
    </cfRule>
    <cfRule type="cellIs" dxfId="3796" priority="96" operator="lessThan">
      <formula>85%</formula>
    </cfRule>
  </conditionalFormatting>
  <conditionalFormatting sqref="Y98">
    <cfRule type="containsBlanks" dxfId="3795" priority="89">
      <formula>LEN(TRIM(Y98))=0</formula>
    </cfRule>
    <cfRule type="cellIs" dxfId="3794" priority="90" operator="greaterThanOrEqual">
      <formula>0.95</formula>
    </cfRule>
    <cfRule type="cellIs" dxfId="3793" priority="91" operator="greaterThanOrEqual">
      <formula>85%</formula>
    </cfRule>
    <cfRule type="cellIs" dxfId="3792" priority="92" operator="lessThan">
      <formula>85%</formula>
    </cfRule>
  </conditionalFormatting>
  <conditionalFormatting sqref="Z98">
    <cfRule type="containsBlanks" dxfId="3791" priority="85">
      <formula>LEN(TRIM(Z98))=0</formula>
    </cfRule>
    <cfRule type="cellIs" dxfId="3790" priority="86" operator="greaterThanOrEqual">
      <formula>0.95</formula>
    </cfRule>
    <cfRule type="cellIs" dxfId="3789" priority="87" operator="greaterThanOrEqual">
      <formula>85%</formula>
    </cfRule>
    <cfRule type="cellIs" dxfId="3788" priority="88" operator="lessThan">
      <formula>85%</formula>
    </cfRule>
  </conditionalFormatting>
  <conditionalFormatting sqref="AA98">
    <cfRule type="containsBlanks" dxfId="3787" priority="81">
      <formula>LEN(TRIM(AA98))=0</formula>
    </cfRule>
    <cfRule type="cellIs" dxfId="3786" priority="82" operator="greaterThanOrEqual">
      <formula>0.95</formula>
    </cfRule>
    <cfRule type="cellIs" dxfId="3785" priority="83" operator="greaterThanOrEqual">
      <formula>85%</formula>
    </cfRule>
    <cfRule type="cellIs" dxfId="3784" priority="84" operator="lessThan">
      <formula>85%</formula>
    </cfRule>
  </conditionalFormatting>
  <conditionalFormatting sqref="AB98">
    <cfRule type="containsBlanks" dxfId="3783" priority="77">
      <formula>LEN(TRIM(AB98))=0</formula>
    </cfRule>
    <cfRule type="cellIs" dxfId="3782" priority="78" operator="greaterThanOrEqual">
      <formula>0.95</formula>
    </cfRule>
    <cfRule type="cellIs" dxfId="3781" priority="79" operator="greaterThanOrEqual">
      <formula>85%</formula>
    </cfRule>
    <cfRule type="cellIs" dxfId="3780" priority="80" operator="lessThan">
      <formula>85%</formula>
    </cfRule>
  </conditionalFormatting>
  <conditionalFormatting sqref="AC98">
    <cfRule type="containsBlanks" dxfId="3779" priority="73">
      <formula>LEN(TRIM(AC98))=0</formula>
    </cfRule>
    <cfRule type="cellIs" dxfId="3778" priority="74" operator="greaterThanOrEqual">
      <formula>0.95</formula>
    </cfRule>
    <cfRule type="cellIs" dxfId="3777" priority="75" operator="greaterThanOrEqual">
      <formula>85%</formula>
    </cfRule>
    <cfRule type="cellIs" dxfId="3776" priority="76" operator="lessThan">
      <formula>85%</formula>
    </cfRule>
  </conditionalFormatting>
  <conditionalFormatting sqref="AD98">
    <cfRule type="containsBlanks" dxfId="3775" priority="69">
      <formula>LEN(TRIM(AD98))=0</formula>
    </cfRule>
    <cfRule type="cellIs" dxfId="3774" priority="70" operator="greaterThanOrEqual">
      <formula>0.95</formula>
    </cfRule>
    <cfRule type="cellIs" dxfId="3773" priority="71" operator="greaterThanOrEqual">
      <formula>85%</formula>
    </cfRule>
    <cfRule type="cellIs" dxfId="3772" priority="72" operator="lessThan">
      <formula>85%</formula>
    </cfRule>
  </conditionalFormatting>
  <conditionalFormatting sqref="AE98">
    <cfRule type="containsBlanks" dxfId="3771" priority="65">
      <formula>LEN(TRIM(AE98))=0</formula>
    </cfRule>
    <cfRule type="cellIs" dxfId="3770" priority="66" operator="greaterThanOrEqual">
      <formula>0.95</formula>
    </cfRule>
    <cfRule type="cellIs" dxfId="3769" priority="67" operator="greaterThanOrEqual">
      <formula>85%</formula>
    </cfRule>
    <cfRule type="cellIs" dxfId="3768" priority="68" operator="lessThan">
      <formula>85%</formula>
    </cfRule>
  </conditionalFormatting>
  <conditionalFormatting sqref="AF98">
    <cfRule type="containsBlanks" dxfId="3767" priority="61">
      <formula>LEN(TRIM(AF98))=0</formula>
    </cfRule>
    <cfRule type="cellIs" dxfId="3766" priority="62" operator="greaterThanOrEqual">
      <formula>0.95</formula>
    </cfRule>
    <cfRule type="cellIs" dxfId="3765" priority="63" operator="greaterThanOrEqual">
      <formula>85%</formula>
    </cfRule>
    <cfRule type="cellIs" dxfId="3764" priority="64" operator="lessThan">
      <formula>85%</formula>
    </cfRule>
  </conditionalFormatting>
  <conditionalFormatting sqref="AG98">
    <cfRule type="containsBlanks" dxfId="3763" priority="57">
      <formula>LEN(TRIM(AG98))=0</formula>
    </cfRule>
    <cfRule type="cellIs" dxfId="3762" priority="58" operator="greaterThanOrEqual">
      <formula>0.95</formula>
    </cfRule>
    <cfRule type="cellIs" dxfId="3761" priority="59" operator="greaterThanOrEqual">
      <formula>85%</formula>
    </cfRule>
    <cfRule type="cellIs" dxfId="3760" priority="60" operator="lessThan">
      <formula>85%</formula>
    </cfRule>
  </conditionalFormatting>
  <conditionalFormatting sqref="AH98">
    <cfRule type="containsBlanks" dxfId="3759" priority="53">
      <formula>LEN(TRIM(AH98))=0</formula>
    </cfRule>
    <cfRule type="cellIs" dxfId="3758" priority="54" operator="greaterThanOrEqual">
      <formula>0.95</formula>
    </cfRule>
    <cfRule type="cellIs" dxfId="3757" priority="55" operator="greaterThanOrEqual">
      <formula>85%</formula>
    </cfRule>
    <cfRule type="cellIs" dxfId="3756" priority="56" operator="lessThan">
      <formula>85%</formula>
    </cfRule>
  </conditionalFormatting>
  <conditionalFormatting sqref="AI98">
    <cfRule type="containsBlanks" dxfId="3755" priority="49">
      <formula>LEN(TRIM(AI98))=0</formula>
    </cfRule>
    <cfRule type="cellIs" dxfId="3754" priority="50" operator="greaterThanOrEqual">
      <formula>0.95</formula>
    </cfRule>
    <cfRule type="cellIs" dxfId="3753" priority="51" operator="greaterThanOrEqual">
      <formula>85%</formula>
    </cfRule>
    <cfRule type="cellIs" dxfId="3752" priority="52" operator="lessThan">
      <formula>85%</formula>
    </cfRule>
  </conditionalFormatting>
  <conditionalFormatting sqref="AJ98">
    <cfRule type="containsBlanks" dxfId="3751" priority="45">
      <formula>LEN(TRIM(AJ98))=0</formula>
    </cfRule>
    <cfRule type="cellIs" dxfId="3750" priority="46" operator="greaterThanOrEqual">
      <formula>0.95</formula>
    </cfRule>
    <cfRule type="cellIs" dxfId="3749" priority="47" operator="greaterThanOrEqual">
      <formula>85%</formula>
    </cfRule>
    <cfRule type="cellIs" dxfId="3748" priority="48" operator="lessThan">
      <formula>85%</formula>
    </cfRule>
  </conditionalFormatting>
  <conditionalFormatting sqref="AK98">
    <cfRule type="containsBlanks" dxfId="3747" priority="41">
      <formula>LEN(TRIM(AK98))=0</formula>
    </cfRule>
    <cfRule type="cellIs" dxfId="3746" priority="42" operator="greaterThanOrEqual">
      <formula>0.95</formula>
    </cfRule>
    <cfRule type="cellIs" dxfId="3745" priority="43" operator="greaterThanOrEqual">
      <formula>85%</formula>
    </cfRule>
    <cfRule type="cellIs" dxfId="3744" priority="44" operator="lessThan">
      <formula>85%</formula>
    </cfRule>
  </conditionalFormatting>
  <conditionalFormatting sqref="AL98">
    <cfRule type="containsBlanks" dxfId="3743" priority="37">
      <formula>LEN(TRIM(AL98))=0</formula>
    </cfRule>
    <cfRule type="cellIs" dxfId="3742" priority="38" operator="greaterThanOrEqual">
      <formula>0.95</formula>
    </cfRule>
    <cfRule type="cellIs" dxfId="3741" priority="39" operator="greaterThanOrEqual">
      <formula>85%</formula>
    </cfRule>
    <cfRule type="cellIs" dxfId="3740" priority="40" operator="lessThan">
      <formula>85%</formula>
    </cfRule>
  </conditionalFormatting>
  <conditionalFormatting sqref="AM98">
    <cfRule type="containsBlanks" dxfId="3739" priority="33">
      <formula>LEN(TRIM(AM98))=0</formula>
    </cfRule>
    <cfRule type="cellIs" dxfId="3738" priority="34" operator="greaterThanOrEqual">
      <formula>0.95</formula>
    </cfRule>
    <cfRule type="cellIs" dxfId="3737" priority="35" operator="greaterThanOrEqual">
      <formula>85%</formula>
    </cfRule>
    <cfRule type="cellIs" dxfId="3736" priority="36" operator="lessThan">
      <formula>85%</formula>
    </cfRule>
  </conditionalFormatting>
  <conditionalFormatting sqref="AN98">
    <cfRule type="containsBlanks" dxfId="3735" priority="29">
      <formula>LEN(TRIM(AN98))=0</formula>
    </cfRule>
    <cfRule type="cellIs" dxfId="3734" priority="30" operator="greaterThanOrEqual">
      <formula>0.95</formula>
    </cfRule>
    <cfRule type="cellIs" dxfId="3733" priority="31" operator="greaterThanOrEqual">
      <formula>85%</formula>
    </cfRule>
    <cfRule type="cellIs" dxfId="3732" priority="32" operator="lessThan">
      <formula>85%</formula>
    </cfRule>
  </conditionalFormatting>
  <conditionalFormatting sqref="AO98">
    <cfRule type="containsBlanks" dxfId="3731" priority="25">
      <formula>LEN(TRIM(AO98))=0</formula>
    </cfRule>
    <cfRule type="cellIs" dxfId="3730" priority="26" operator="greaterThanOrEqual">
      <formula>0.95</formula>
    </cfRule>
    <cfRule type="cellIs" dxfId="3729" priority="27" operator="greaterThanOrEqual">
      <formula>85%</formula>
    </cfRule>
    <cfRule type="cellIs" dxfId="3728" priority="28" operator="lessThan">
      <formula>85%</formula>
    </cfRule>
  </conditionalFormatting>
  <conditionalFormatting sqref="AP98">
    <cfRule type="containsBlanks" dxfId="3727" priority="21">
      <formula>LEN(TRIM(AP98))=0</formula>
    </cfRule>
    <cfRule type="cellIs" dxfId="3726" priority="22" operator="greaterThanOrEqual">
      <formula>0.95</formula>
    </cfRule>
    <cfRule type="cellIs" dxfId="3725" priority="23" operator="greaterThanOrEqual">
      <formula>85%</formula>
    </cfRule>
    <cfRule type="cellIs" dxfId="3724" priority="24" operator="lessThan">
      <formula>85%</formula>
    </cfRule>
  </conditionalFormatting>
  <conditionalFormatting sqref="AQ98">
    <cfRule type="containsBlanks" dxfId="3723" priority="17">
      <formula>LEN(TRIM(AQ98))=0</formula>
    </cfRule>
    <cfRule type="cellIs" dxfId="3722" priority="18" operator="greaterThanOrEqual">
      <formula>0.95</formula>
    </cfRule>
    <cfRule type="cellIs" dxfId="3721" priority="19" operator="greaterThanOrEqual">
      <formula>85%</formula>
    </cfRule>
    <cfRule type="cellIs" dxfId="3720" priority="20" operator="lessThan">
      <formula>85%</formula>
    </cfRule>
  </conditionalFormatting>
  <conditionalFormatting sqref="AR98">
    <cfRule type="containsBlanks" dxfId="3719" priority="5">
      <formula>LEN(TRIM(AR98))=0</formula>
    </cfRule>
    <cfRule type="cellIs" dxfId="3718" priority="6" operator="greaterThanOrEqual">
      <formula>0.95</formula>
    </cfRule>
    <cfRule type="cellIs" dxfId="3717" priority="7" operator="greaterThanOrEqual">
      <formula>85%</formula>
    </cfRule>
    <cfRule type="cellIs" dxfId="3716" priority="8" operator="lessThan">
      <formula>85%</formula>
    </cfRule>
  </conditionalFormatting>
  <conditionalFormatting sqref="AR94">
    <cfRule type="containsBlanks" dxfId="3715" priority="1">
      <formula>LEN(TRIM(AR94))=0</formula>
    </cfRule>
    <cfRule type="cellIs" dxfId="3714" priority="2" operator="greaterThanOrEqual">
      <formula>0.95</formula>
    </cfRule>
    <cfRule type="cellIs" dxfId="3713" priority="3" operator="greaterThanOrEqual">
      <formula>85%</formula>
    </cfRule>
    <cfRule type="cellIs" dxfId="3712" priority="4" operator="lessThan">
      <formula>85%</formula>
    </cfRule>
  </conditionalFormatting>
  <dataValidations count="1">
    <dataValidation type="list" allowBlank="1" showInputMessage="1" showErrorMessage="1" sqref="B1:AQ1">
      <formula1>ICE_AGENT</formula1>
    </dataValidation>
  </dataValidations>
  <pageMargins left="0.7" right="0.7" top="0.75" bottom="0.75" header="0.3" footer="0.3"/>
  <pageSetup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01"/>
  <sheetViews>
    <sheetView topLeftCell="AG1" workbookViewId="0">
      <selection activeCell="AG163" sqref="A163:XFD163"/>
    </sheetView>
  </sheetViews>
  <sheetFormatPr defaultRowHeight="14.4" x14ac:dyDescent="0.3"/>
  <cols>
    <col min="1" max="1" width="22.33203125" bestFit="1" customWidth="1"/>
    <col min="2" max="2" width="11.109375" style="35" bestFit="1" customWidth="1"/>
    <col min="3" max="3" width="8.21875" style="35" bestFit="1" customWidth="1"/>
    <col min="4" max="4" width="9.109375" style="35" bestFit="1" customWidth="1"/>
    <col min="5" max="5" width="10.21875" style="35" bestFit="1" customWidth="1"/>
    <col min="6" max="6" width="9.21875" style="35" bestFit="1" customWidth="1"/>
    <col min="7" max="7" width="11.5546875" style="35" bestFit="1" customWidth="1"/>
    <col min="8" max="9" width="11.6640625" style="35" bestFit="1" customWidth="1"/>
    <col min="10" max="10" width="12.88671875" style="35" bestFit="1" customWidth="1"/>
    <col min="11" max="11" width="11.44140625" style="35" bestFit="1" customWidth="1"/>
    <col min="12" max="12" width="11.21875" style="35" bestFit="1" customWidth="1"/>
    <col min="13" max="13" width="9.21875" style="35" bestFit="1" customWidth="1"/>
    <col min="14" max="14" width="14.6640625" style="35" bestFit="1" customWidth="1"/>
    <col min="15" max="15" width="11.6640625" style="35" bestFit="1" customWidth="1"/>
    <col min="16" max="16" width="12.21875" style="35" bestFit="1" customWidth="1"/>
    <col min="17" max="17" width="12" style="35" bestFit="1" customWidth="1"/>
    <col min="18" max="18" width="10.44140625" style="35" bestFit="1" customWidth="1"/>
    <col min="19" max="19" width="13.109375" style="35" bestFit="1" customWidth="1"/>
    <col min="20" max="20" width="11.109375" style="35" bestFit="1" customWidth="1"/>
    <col min="21" max="21" width="12.109375" style="35" bestFit="1" customWidth="1"/>
    <col min="22" max="22" width="14.44140625" style="35" bestFit="1" customWidth="1"/>
    <col min="23" max="23" width="10" style="35" bestFit="1" customWidth="1"/>
    <col min="24" max="24" width="14.88671875" style="35" bestFit="1" customWidth="1"/>
    <col min="25" max="25" width="10" style="35" bestFit="1" customWidth="1"/>
    <col min="26" max="26" width="13.5546875" style="35" bestFit="1" customWidth="1"/>
    <col min="27" max="27" width="12.77734375" style="35" bestFit="1" customWidth="1"/>
    <col min="28" max="28" width="9.109375" style="35" bestFit="1" customWidth="1"/>
    <col min="29" max="29" width="13.21875" style="35" bestFit="1" customWidth="1"/>
    <col min="30" max="30" width="11.109375" style="35" bestFit="1" customWidth="1"/>
    <col min="31" max="31" width="11.33203125" style="35" bestFit="1" customWidth="1"/>
    <col min="32" max="32" width="8.44140625" style="35" bestFit="1" customWidth="1"/>
    <col min="33" max="33" width="13.33203125" style="35" bestFit="1" customWidth="1"/>
    <col min="34" max="34" width="10.5546875" style="35" bestFit="1" customWidth="1"/>
    <col min="35" max="36" width="10.88671875" style="35" bestFit="1" customWidth="1"/>
    <col min="37" max="37" width="9.44140625" style="35" bestFit="1" customWidth="1"/>
    <col min="38" max="39" width="10.77734375" style="35" bestFit="1" customWidth="1"/>
    <col min="40" max="40" width="14.88671875" style="35" bestFit="1" customWidth="1"/>
    <col min="41" max="41" width="11.5546875" style="35" bestFit="1" customWidth="1"/>
    <col min="42" max="43" width="10.33203125" style="35" bestFit="1" customWidth="1"/>
    <col min="44" max="44" width="21.88671875" bestFit="1" customWidth="1"/>
  </cols>
  <sheetData>
    <row r="1" spans="1:44" s="32" customFormat="1" ht="15" thickBot="1" x14ac:dyDescent="0.35">
      <c r="A1" s="32" t="s">
        <v>0</v>
      </c>
      <c r="B1" s="33" t="s">
        <v>35</v>
      </c>
      <c r="C1" s="33" t="s">
        <v>73</v>
      </c>
      <c r="D1" s="33" t="s">
        <v>36</v>
      </c>
      <c r="E1" s="33" t="s">
        <v>37</v>
      </c>
      <c r="F1" s="33" t="s">
        <v>38</v>
      </c>
      <c r="G1" s="33" t="s">
        <v>39</v>
      </c>
      <c r="H1" s="33" t="s">
        <v>40</v>
      </c>
      <c r="I1" s="33" t="s">
        <v>41</v>
      </c>
      <c r="J1" s="33" t="s">
        <v>42</v>
      </c>
      <c r="K1" s="33" t="s">
        <v>43</v>
      </c>
      <c r="L1" s="33" t="s">
        <v>44</v>
      </c>
      <c r="M1" s="33" t="s">
        <v>45</v>
      </c>
      <c r="N1" s="33" t="s">
        <v>46</v>
      </c>
      <c r="O1" s="33" t="s">
        <v>47</v>
      </c>
      <c r="P1" s="33" t="s">
        <v>48</v>
      </c>
      <c r="Q1" s="33" t="s">
        <v>49</v>
      </c>
      <c r="R1" s="33" t="s">
        <v>69</v>
      </c>
      <c r="S1" s="33" t="s">
        <v>78</v>
      </c>
      <c r="T1" s="33" t="s">
        <v>50</v>
      </c>
      <c r="U1" s="33" t="s">
        <v>51</v>
      </c>
      <c r="V1" s="33" t="s">
        <v>52</v>
      </c>
      <c r="W1" s="33" t="s">
        <v>53</v>
      </c>
      <c r="X1" s="33" t="s">
        <v>82</v>
      </c>
      <c r="Y1" s="33" t="s">
        <v>54</v>
      </c>
      <c r="Z1" s="33" t="s">
        <v>55</v>
      </c>
      <c r="AA1" s="33" t="s">
        <v>56</v>
      </c>
      <c r="AB1" s="33" t="s">
        <v>57</v>
      </c>
      <c r="AC1" s="33" t="s">
        <v>58</v>
      </c>
      <c r="AD1" s="33" t="s">
        <v>59</v>
      </c>
      <c r="AE1" s="33" t="s">
        <v>60</v>
      </c>
      <c r="AF1" s="33" t="s">
        <v>61</v>
      </c>
      <c r="AG1" s="33" t="s">
        <v>62</v>
      </c>
      <c r="AH1" s="33" t="s">
        <v>63</v>
      </c>
      <c r="AI1" s="33" t="s">
        <v>64</v>
      </c>
      <c r="AJ1" s="33" t="s">
        <v>64</v>
      </c>
      <c r="AK1" s="33" t="s">
        <v>66</v>
      </c>
      <c r="AL1" s="33" t="s">
        <v>67</v>
      </c>
      <c r="AM1" s="33" t="s">
        <v>93</v>
      </c>
      <c r="AN1" s="33" t="s">
        <v>94</v>
      </c>
      <c r="AO1" s="33" t="s">
        <v>68</v>
      </c>
      <c r="AP1" s="33" t="s">
        <v>71</v>
      </c>
      <c r="AQ1" s="33" t="s">
        <v>71</v>
      </c>
      <c r="AR1" s="34" t="s">
        <v>7</v>
      </c>
    </row>
    <row r="2" spans="1:44" ht="15" thickTop="1" x14ac:dyDescent="0.3">
      <c r="A2" s="3" t="s">
        <v>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18">
        <f>SUM(B2:AQ2)</f>
        <v>0</v>
      </c>
    </row>
    <row r="3" spans="1:44" x14ac:dyDescent="0.3">
      <c r="A3" s="1" t="s">
        <v>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18"/>
    </row>
    <row r="4" spans="1:44" x14ac:dyDescent="0.3">
      <c r="A4" s="2" t="s">
        <v>27</v>
      </c>
      <c r="B4" s="25" t="s">
        <v>29</v>
      </c>
      <c r="C4" s="25" t="s">
        <v>29</v>
      </c>
      <c r="D4" s="25" t="s">
        <v>29</v>
      </c>
      <c r="E4" s="25" t="s">
        <v>29</v>
      </c>
      <c r="F4" s="25" t="s">
        <v>29</v>
      </c>
      <c r="G4" s="25" t="s">
        <v>29</v>
      </c>
      <c r="H4" s="25" t="s">
        <v>29</v>
      </c>
      <c r="I4" s="25" t="s">
        <v>29</v>
      </c>
      <c r="J4" s="25" t="s">
        <v>29</v>
      </c>
      <c r="K4" s="25" t="s">
        <v>29</v>
      </c>
      <c r="L4" s="25" t="s">
        <v>29</v>
      </c>
      <c r="M4" s="25" t="s">
        <v>29</v>
      </c>
      <c r="N4" s="25" t="s">
        <v>29</v>
      </c>
      <c r="O4" s="25" t="s">
        <v>29</v>
      </c>
      <c r="P4" s="25" t="s">
        <v>29</v>
      </c>
      <c r="Q4" s="25" t="s">
        <v>29</v>
      </c>
      <c r="R4" s="25" t="s">
        <v>29</v>
      </c>
      <c r="S4" s="25" t="s">
        <v>29</v>
      </c>
      <c r="T4" s="25" t="s">
        <v>29</v>
      </c>
      <c r="U4" s="25" t="s">
        <v>29</v>
      </c>
      <c r="V4" s="25" t="s">
        <v>29</v>
      </c>
      <c r="W4" s="25" t="s">
        <v>29</v>
      </c>
      <c r="X4" s="25" t="s">
        <v>29</v>
      </c>
      <c r="Y4" s="25" t="s">
        <v>29</v>
      </c>
      <c r="Z4" s="25" t="s">
        <v>29</v>
      </c>
      <c r="AA4" s="25" t="s">
        <v>29</v>
      </c>
      <c r="AB4" s="25" t="s">
        <v>29</v>
      </c>
      <c r="AC4" s="25" t="s">
        <v>29</v>
      </c>
      <c r="AD4" s="25" t="s">
        <v>29</v>
      </c>
      <c r="AE4" s="25" t="s">
        <v>29</v>
      </c>
      <c r="AF4" s="25" t="s">
        <v>29</v>
      </c>
      <c r="AG4" s="25" t="s">
        <v>29</v>
      </c>
      <c r="AH4" s="25" t="s">
        <v>29</v>
      </c>
      <c r="AI4" s="25" t="s">
        <v>29</v>
      </c>
      <c r="AJ4" s="25" t="s">
        <v>29</v>
      </c>
      <c r="AK4" s="25" t="s">
        <v>29</v>
      </c>
      <c r="AL4" s="25" t="s">
        <v>29</v>
      </c>
      <c r="AM4" s="25" t="s">
        <v>29</v>
      </c>
      <c r="AN4" s="25" t="s">
        <v>29</v>
      </c>
      <c r="AO4" s="25" t="s">
        <v>29</v>
      </c>
      <c r="AP4" s="25" t="s">
        <v>29</v>
      </c>
      <c r="AQ4" s="25" t="s">
        <v>29</v>
      </c>
      <c r="AR4" s="18"/>
    </row>
    <row r="5" spans="1:44" x14ac:dyDescent="0.3">
      <c r="A5" t="str">
        <f>CONCATENATE(A3, " ", A4," 1")</f>
        <v>Call January 1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9" t="str">
        <f>IFERROR(AVERAGE(B5:AQ5),"AGENTS AVERAGE CALL 1")</f>
        <v>AGENTS AVERAGE CALL 1</v>
      </c>
    </row>
    <row r="6" spans="1:44" x14ac:dyDescent="0.3">
      <c r="A6" t="str">
        <f>CONCATENATE(A3, " ", A4," 2")</f>
        <v>Call January 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9" t="str">
        <f>IFERROR(AVERAGE(B6:AQ6),"AGENTS AVERAGE CALL 2")</f>
        <v>AGENTS AVERAGE CALL 2</v>
      </c>
    </row>
    <row r="7" spans="1:44" x14ac:dyDescent="0.3">
      <c r="A7" t="str">
        <f>CONCATENATE(A3, " ", A4," 3")</f>
        <v>Call January 3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9" t="str">
        <f>IFERROR(AVERAGE(B7:AQ7),"AGENTS AVERAGE CALL 3")</f>
        <v>AGENTS AVERAGE CALL 3</v>
      </c>
    </row>
    <row r="8" spans="1:44" x14ac:dyDescent="0.3">
      <c r="A8" t="str">
        <f>CONCATENATE(A3, " ", A4," 4")</f>
        <v>Call January 4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9" t="str">
        <f>IFERROR(AVERAGE(B8:AQ8),"AGENTS AVERAGE CALL 4")</f>
        <v>AGENTS AVERAGE CALL 4</v>
      </c>
    </row>
    <row r="9" spans="1:44" x14ac:dyDescent="0.3">
      <c r="A9" t="str">
        <f>CONCATENATE(A3, " ", A4," 5")</f>
        <v>Call January 5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9" t="str">
        <f>IFERROR(AVERAGE(B9:AQ9),"AGENTS AVERAGE CALL 5")</f>
        <v>AGENTS AVERAGE CALL 5</v>
      </c>
    </row>
    <row r="10" spans="1:44" x14ac:dyDescent="0.3">
      <c r="A10" s="1" t="str">
        <f>CONCATENATE(A4, " ", A3, " Total Avg")</f>
        <v>January Call Total Avg</v>
      </c>
      <c r="B10" s="26" t="str">
        <f t="shared" ref="B10:AQ10" si="0">IFERROR(IFERROR(AVERAGE(B5:B9),"")/100,"")</f>
        <v/>
      </c>
      <c r="C10" s="26" t="str">
        <f t="shared" si="0"/>
        <v/>
      </c>
      <c r="D10" s="26" t="str">
        <f t="shared" si="0"/>
        <v/>
      </c>
      <c r="E10" s="26" t="str">
        <f t="shared" si="0"/>
        <v/>
      </c>
      <c r="F10" s="26" t="str">
        <f t="shared" si="0"/>
        <v/>
      </c>
      <c r="G10" s="26" t="str">
        <f t="shared" si="0"/>
        <v/>
      </c>
      <c r="H10" s="26" t="str">
        <f t="shared" si="0"/>
        <v/>
      </c>
      <c r="I10" s="26" t="str">
        <f t="shared" si="0"/>
        <v/>
      </c>
      <c r="J10" s="26" t="str">
        <f t="shared" si="0"/>
        <v/>
      </c>
      <c r="K10" s="26" t="str">
        <f t="shared" si="0"/>
        <v/>
      </c>
      <c r="L10" s="26" t="str">
        <f t="shared" si="0"/>
        <v/>
      </c>
      <c r="M10" s="26" t="str">
        <f t="shared" si="0"/>
        <v/>
      </c>
      <c r="N10" s="26" t="str">
        <f t="shared" si="0"/>
        <v/>
      </c>
      <c r="O10" s="26" t="str">
        <f t="shared" si="0"/>
        <v/>
      </c>
      <c r="P10" s="26" t="str">
        <f t="shared" si="0"/>
        <v/>
      </c>
      <c r="Q10" s="26" t="str">
        <f t="shared" si="0"/>
        <v/>
      </c>
      <c r="R10" s="26" t="str">
        <f t="shared" si="0"/>
        <v/>
      </c>
      <c r="S10" s="26" t="str">
        <f t="shared" si="0"/>
        <v/>
      </c>
      <c r="T10" s="26" t="str">
        <f t="shared" si="0"/>
        <v/>
      </c>
      <c r="U10" s="26" t="str">
        <f t="shared" si="0"/>
        <v/>
      </c>
      <c r="V10" s="26" t="str">
        <f t="shared" si="0"/>
        <v/>
      </c>
      <c r="W10" s="26" t="str">
        <f t="shared" si="0"/>
        <v/>
      </c>
      <c r="X10" s="26" t="str">
        <f t="shared" si="0"/>
        <v/>
      </c>
      <c r="Y10" s="26" t="str">
        <f t="shared" si="0"/>
        <v/>
      </c>
      <c r="Z10" s="26" t="str">
        <f t="shared" si="0"/>
        <v/>
      </c>
      <c r="AA10" s="26" t="str">
        <f t="shared" si="0"/>
        <v/>
      </c>
      <c r="AB10" s="26" t="str">
        <f t="shared" si="0"/>
        <v/>
      </c>
      <c r="AC10" s="26" t="str">
        <f t="shared" si="0"/>
        <v/>
      </c>
      <c r="AD10" s="26" t="str">
        <f t="shared" si="0"/>
        <v/>
      </c>
      <c r="AE10" s="26" t="str">
        <f t="shared" si="0"/>
        <v/>
      </c>
      <c r="AF10" s="26" t="str">
        <f t="shared" si="0"/>
        <v/>
      </c>
      <c r="AG10" s="26" t="str">
        <f t="shared" si="0"/>
        <v/>
      </c>
      <c r="AH10" s="26" t="str">
        <f t="shared" si="0"/>
        <v/>
      </c>
      <c r="AI10" s="26" t="str">
        <f t="shared" si="0"/>
        <v/>
      </c>
      <c r="AJ10" s="26" t="str">
        <f t="shared" si="0"/>
        <v/>
      </c>
      <c r="AK10" s="26" t="str">
        <f t="shared" si="0"/>
        <v/>
      </c>
      <c r="AL10" s="26" t="str">
        <f t="shared" si="0"/>
        <v/>
      </c>
      <c r="AM10" s="26" t="str">
        <f t="shared" si="0"/>
        <v/>
      </c>
      <c r="AN10" s="26" t="str">
        <f t="shared" si="0"/>
        <v/>
      </c>
      <c r="AO10" s="26" t="str">
        <f t="shared" si="0"/>
        <v/>
      </c>
      <c r="AP10" s="26" t="str">
        <f t="shared" si="0"/>
        <v/>
      </c>
      <c r="AQ10" s="26" t="str">
        <f t="shared" si="0"/>
        <v/>
      </c>
      <c r="AR10" s="20" t="str">
        <f>IFERROR(IFERROR(AVERAGE(AR5:AR9),"AVERAGE OF AVERAGES")/100,"AVERAGE OF AVERAGES")</f>
        <v>AVERAGE OF AVERAGES</v>
      </c>
    </row>
    <row r="11" spans="1:44" x14ac:dyDescent="0.3">
      <c r="A11" s="4" t="s">
        <v>3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17"/>
    </row>
    <row r="12" spans="1:44" x14ac:dyDescent="0.3">
      <c r="A12" s="3" t="s">
        <v>5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21">
        <f>SUM(B12:AQ12)</f>
        <v>0</v>
      </c>
    </row>
    <row r="13" spans="1:44" x14ac:dyDescent="0.3">
      <c r="A13" s="3" t="s">
        <v>6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22">
        <f>SUM(B13:AQ13)</f>
        <v>0</v>
      </c>
    </row>
    <row r="14" spans="1:44" ht="15" thickBot="1" x14ac:dyDescent="0.35"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3" t="str">
        <f>IFERROR(AR12/(AR12+AR13),"")</f>
        <v/>
      </c>
    </row>
    <row r="15" spans="1:44" hidden="1" x14ac:dyDescent="0.3">
      <c r="A15" s="3" t="s">
        <v>9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18">
        <f>SUM(B15:AQ15)</f>
        <v>0</v>
      </c>
    </row>
    <row r="16" spans="1:44" hidden="1" x14ac:dyDescent="0.3">
      <c r="A16" s="1" t="s">
        <v>4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18"/>
    </row>
    <row r="17" spans="1:44" hidden="1" x14ac:dyDescent="0.3">
      <c r="A17" s="2" t="s">
        <v>28</v>
      </c>
      <c r="B17" s="25" t="s">
        <v>30</v>
      </c>
      <c r="C17" s="25" t="s">
        <v>30</v>
      </c>
      <c r="D17" s="25" t="s">
        <v>30</v>
      </c>
      <c r="E17" s="25" t="s">
        <v>30</v>
      </c>
      <c r="F17" s="25" t="s">
        <v>30</v>
      </c>
      <c r="G17" s="25" t="s">
        <v>30</v>
      </c>
      <c r="H17" s="25" t="s">
        <v>30</v>
      </c>
      <c r="I17" s="25" t="s">
        <v>30</v>
      </c>
      <c r="J17" s="25" t="s">
        <v>30</v>
      </c>
      <c r="K17" s="25" t="s">
        <v>30</v>
      </c>
      <c r="L17" s="25" t="s">
        <v>30</v>
      </c>
      <c r="M17" s="25" t="s">
        <v>30</v>
      </c>
      <c r="N17" s="25" t="s">
        <v>30</v>
      </c>
      <c r="O17" s="25" t="s">
        <v>30</v>
      </c>
      <c r="P17" s="25" t="s">
        <v>30</v>
      </c>
      <c r="Q17" s="25" t="s">
        <v>30</v>
      </c>
      <c r="R17" s="25" t="s">
        <v>30</v>
      </c>
      <c r="S17" s="25" t="s">
        <v>30</v>
      </c>
      <c r="T17" s="25" t="s">
        <v>30</v>
      </c>
      <c r="U17" s="25" t="s">
        <v>30</v>
      </c>
      <c r="V17" s="25" t="s">
        <v>30</v>
      </c>
      <c r="W17" s="25" t="s">
        <v>30</v>
      </c>
      <c r="X17" s="25" t="s">
        <v>30</v>
      </c>
      <c r="Y17" s="25" t="s">
        <v>30</v>
      </c>
      <c r="Z17" s="25" t="s">
        <v>30</v>
      </c>
      <c r="AA17" s="25" t="s">
        <v>30</v>
      </c>
      <c r="AB17" s="25" t="s">
        <v>30</v>
      </c>
      <c r="AC17" s="25" t="s">
        <v>30</v>
      </c>
      <c r="AD17" s="25" t="s">
        <v>30</v>
      </c>
      <c r="AE17" s="25" t="s">
        <v>30</v>
      </c>
      <c r="AF17" s="25" t="s">
        <v>30</v>
      </c>
      <c r="AG17" s="25" t="s">
        <v>30</v>
      </c>
      <c r="AH17" s="25" t="s">
        <v>30</v>
      </c>
      <c r="AI17" s="25" t="s">
        <v>30</v>
      </c>
      <c r="AJ17" s="25" t="s">
        <v>30</v>
      </c>
      <c r="AK17" s="25" t="s">
        <v>30</v>
      </c>
      <c r="AL17" s="25" t="s">
        <v>30</v>
      </c>
      <c r="AM17" s="25" t="s">
        <v>30</v>
      </c>
      <c r="AN17" s="25" t="s">
        <v>30</v>
      </c>
      <c r="AO17" s="25" t="s">
        <v>30</v>
      </c>
      <c r="AP17" s="25" t="s">
        <v>30</v>
      </c>
      <c r="AQ17" s="25" t="s">
        <v>30</v>
      </c>
      <c r="AR17" s="18"/>
    </row>
    <row r="18" spans="1:44" hidden="1" x14ac:dyDescent="0.3">
      <c r="A18" t="str">
        <f>CONCATENATE(A16, " ", A17," 1")</f>
        <v>Call February 1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9" t="str">
        <f>IFERROR(AVERAGE(B18:AQ18),"AGENTS AVERAGE CALL 1")</f>
        <v>AGENTS AVERAGE CALL 1</v>
      </c>
    </row>
    <row r="19" spans="1:44" hidden="1" x14ac:dyDescent="0.3">
      <c r="A19" t="str">
        <f>CONCATENATE(A16, " ", A17," 2")</f>
        <v>Call February 2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9" t="str">
        <f>IFERROR(AVERAGE(B19:AQ19),"AGENTS AVERAGE CALL 2")</f>
        <v>AGENTS AVERAGE CALL 2</v>
      </c>
    </row>
    <row r="20" spans="1:44" hidden="1" x14ac:dyDescent="0.3">
      <c r="A20" t="str">
        <f>CONCATENATE(A16, " ", A17," 3")</f>
        <v>Call February 3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9" t="str">
        <f>IFERROR(AVERAGE(B20:AQ20),"AGENTS AVERAGE CALL 3")</f>
        <v>AGENTS AVERAGE CALL 3</v>
      </c>
    </row>
    <row r="21" spans="1:44" hidden="1" x14ac:dyDescent="0.3">
      <c r="A21" t="str">
        <f>CONCATENATE(A16, " ", A17," 4")</f>
        <v>Call February 4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9" t="str">
        <f>IFERROR(AVERAGE(B21:AQ21),"AGENTS AVERAGE CALL 4")</f>
        <v>AGENTS AVERAGE CALL 4</v>
      </c>
    </row>
    <row r="22" spans="1:44" hidden="1" x14ac:dyDescent="0.3">
      <c r="A22" t="str">
        <f>CONCATENATE(A16, " ", A17," 5")</f>
        <v>Call February 5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9" t="str">
        <f>IFERROR(AVERAGE(B22:AQ22),"AGENTS AVERAGE CALL 5")</f>
        <v>AGENTS AVERAGE CALL 5</v>
      </c>
    </row>
    <row r="23" spans="1:44" hidden="1" x14ac:dyDescent="0.3">
      <c r="A23" s="1" t="str">
        <f>CONCATENATE(A17, " ", A16, " Total Avg")</f>
        <v>February Call Total Avg</v>
      </c>
      <c r="B23" s="26" t="str">
        <f t="shared" ref="B23:AQ23" si="1">IFERROR(IFERROR(AVERAGE(B18:B22),"")/100,"")</f>
        <v/>
      </c>
      <c r="C23" s="26" t="str">
        <f t="shared" si="1"/>
        <v/>
      </c>
      <c r="D23" s="26" t="str">
        <f t="shared" si="1"/>
        <v/>
      </c>
      <c r="E23" s="26" t="str">
        <f t="shared" si="1"/>
        <v/>
      </c>
      <c r="F23" s="26" t="str">
        <f t="shared" si="1"/>
        <v/>
      </c>
      <c r="G23" s="26" t="str">
        <f t="shared" si="1"/>
        <v/>
      </c>
      <c r="H23" s="26" t="str">
        <f t="shared" si="1"/>
        <v/>
      </c>
      <c r="I23" s="26" t="str">
        <f t="shared" si="1"/>
        <v/>
      </c>
      <c r="J23" s="26" t="str">
        <f t="shared" si="1"/>
        <v/>
      </c>
      <c r="K23" s="26" t="str">
        <f t="shared" si="1"/>
        <v/>
      </c>
      <c r="L23" s="26" t="str">
        <f t="shared" si="1"/>
        <v/>
      </c>
      <c r="M23" s="26" t="str">
        <f t="shared" si="1"/>
        <v/>
      </c>
      <c r="N23" s="26" t="str">
        <f t="shared" si="1"/>
        <v/>
      </c>
      <c r="O23" s="26" t="str">
        <f t="shared" si="1"/>
        <v/>
      </c>
      <c r="P23" s="26" t="str">
        <f t="shared" si="1"/>
        <v/>
      </c>
      <c r="Q23" s="26" t="str">
        <f t="shared" si="1"/>
        <v/>
      </c>
      <c r="R23" s="26" t="str">
        <f t="shared" si="1"/>
        <v/>
      </c>
      <c r="S23" s="26" t="str">
        <f t="shared" si="1"/>
        <v/>
      </c>
      <c r="T23" s="26" t="str">
        <f t="shared" si="1"/>
        <v/>
      </c>
      <c r="U23" s="26" t="str">
        <f t="shared" si="1"/>
        <v/>
      </c>
      <c r="V23" s="26" t="str">
        <f t="shared" si="1"/>
        <v/>
      </c>
      <c r="W23" s="26" t="str">
        <f t="shared" si="1"/>
        <v/>
      </c>
      <c r="X23" s="26" t="str">
        <f t="shared" si="1"/>
        <v/>
      </c>
      <c r="Y23" s="26" t="str">
        <f t="shared" si="1"/>
        <v/>
      </c>
      <c r="Z23" s="26" t="str">
        <f t="shared" si="1"/>
        <v/>
      </c>
      <c r="AA23" s="26" t="str">
        <f t="shared" si="1"/>
        <v/>
      </c>
      <c r="AB23" s="26" t="str">
        <f t="shared" si="1"/>
        <v/>
      </c>
      <c r="AC23" s="26" t="str">
        <f t="shared" si="1"/>
        <v/>
      </c>
      <c r="AD23" s="26" t="str">
        <f t="shared" si="1"/>
        <v/>
      </c>
      <c r="AE23" s="26" t="str">
        <f t="shared" si="1"/>
        <v/>
      </c>
      <c r="AF23" s="26" t="str">
        <f t="shared" si="1"/>
        <v/>
      </c>
      <c r="AG23" s="26" t="str">
        <f t="shared" si="1"/>
        <v/>
      </c>
      <c r="AH23" s="26" t="str">
        <f t="shared" si="1"/>
        <v/>
      </c>
      <c r="AI23" s="26" t="str">
        <f t="shared" si="1"/>
        <v/>
      </c>
      <c r="AJ23" s="26" t="str">
        <f t="shared" si="1"/>
        <v/>
      </c>
      <c r="AK23" s="26" t="str">
        <f t="shared" si="1"/>
        <v/>
      </c>
      <c r="AL23" s="26" t="str">
        <f t="shared" si="1"/>
        <v/>
      </c>
      <c r="AM23" s="26" t="str">
        <f t="shared" si="1"/>
        <v/>
      </c>
      <c r="AN23" s="26" t="str">
        <f t="shared" si="1"/>
        <v/>
      </c>
      <c r="AO23" s="26" t="str">
        <f t="shared" si="1"/>
        <v/>
      </c>
      <c r="AP23" s="26" t="str">
        <f t="shared" si="1"/>
        <v/>
      </c>
      <c r="AQ23" s="26" t="str">
        <f t="shared" si="1"/>
        <v/>
      </c>
      <c r="AR23" s="20" t="str">
        <f>IFERROR(IFERROR(AVERAGE(AR18:AR22),"AVERAGE OF AVERAGES")/100,"AVERAGE OF AVERAGES")</f>
        <v>AVERAGE OF AVERAGES</v>
      </c>
    </row>
    <row r="24" spans="1:44" hidden="1" x14ac:dyDescent="0.3">
      <c r="A24" s="4" t="s">
        <v>3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17"/>
    </row>
    <row r="25" spans="1:44" hidden="1" x14ac:dyDescent="0.3">
      <c r="A25" s="3" t="s">
        <v>5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21">
        <f>SUM(B25:AQ25)</f>
        <v>0</v>
      </c>
    </row>
    <row r="26" spans="1:44" hidden="1" x14ac:dyDescent="0.3">
      <c r="A26" s="3" t="s">
        <v>6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22">
        <f>SUM(B26:AQ26)</f>
        <v>0</v>
      </c>
    </row>
    <row r="27" spans="1:44" hidden="1" x14ac:dyDescent="0.3"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3" t="str">
        <f>IFERROR(AR25/(AR25+AR26),"")</f>
        <v/>
      </c>
    </row>
    <row r="28" spans="1:44" hidden="1" x14ac:dyDescent="0.3">
      <c r="A28" s="3" t="s">
        <v>9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18">
        <f>SUM(B28:AQ28)</f>
        <v>0</v>
      </c>
    </row>
    <row r="29" spans="1:44" hidden="1" x14ac:dyDescent="0.3">
      <c r="A29" s="1" t="s">
        <v>4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18"/>
    </row>
    <row r="30" spans="1:44" hidden="1" x14ac:dyDescent="0.3">
      <c r="A30" s="2" t="s">
        <v>31</v>
      </c>
      <c r="B30" s="25" t="s">
        <v>31</v>
      </c>
      <c r="C30" s="25" t="s">
        <v>31</v>
      </c>
      <c r="D30" s="25" t="s">
        <v>31</v>
      </c>
      <c r="E30" s="25" t="s">
        <v>31</v>
      </c>
      <c r="F30" s="25" t="s">
        <v>31</v>
      </c>
      <c r="G30" s="25" t="s">
        <v>31</v>
      </c>
      <c r="H30" s="25" t="s">
        <v>31</v>
      </c>
      <c r="I30" s="25" t="s">
        <v>31</v>
      </c>
      <c r="J30" s="25" t="s">
        <v>31</v>
      </c>
      <c r="K30" s="25" t="s">
        <v>31</v>
      </c>
      <c r="L30" s="25" t="s">
        <v>31</v>
      </c>
      <c r="M30" s="25" t="s">
        <v>31</v>
      </c>
      <c r="N30" s="25" t="s">
        <v>31</v>
      </c>
      <c r="O30" s="25" t="s">
        <v>31</v>
      </c>
      <c r="P30" s="25" t="s">
        <v>31</v>
      </c>
      <c r="Q30" s="25" t="s">
        <v>31</v>
      </c>
      <c r="R30" s="25" t="s">
        <v>31</v>
      </c>
      <c r="S30" s="25" t="s">
        <v>31</v>
      </c>
      <c r="T30" s="25" t="s">
        <v>31</v>
      </c>
      <c r="U30" s="25" t="s">
        <v>31</v>
      </c>
      <c r="V30" s="25" t="s">
        <v>31</v>
      </c>
      <c r="W30" s="25" t="s">
        <v>31</v>
      </c>
      <c r="X30" s="25" t="s">
        <v>31</v>
      </c>
      <c r="Y30" s="25" t="s">
        <v>31</v>
      </c>
      <c r="Z30" s="25" t="s">
        <v>31</v>
      </c>
      <c r="AA30" s="25" t="s">
        <v>31</v>
      </c>
      <c r="AB30" s="25" t="s">
        <v>31</v>
      </c>
      <c r="AC30" s="25" t="s">
        <v>31</v>
      </c>
      <c r="AD30" s="25" t="s">
        <v>31</v>
      </c>
      <c r="AE30" s="25" t="s">
        <v>31</v>
      </c>
      <c r="AF30" s="25" t="s">
        <v>31</v>
      </c>
      <c r="AG30" s="25" t="s">
        <v>31</v>
      </c>
      <c r="AH30" s="25" t="s">
        <v>31</v>
      </c>
      <c r="AI30" s="25" t="s">
        <v>31</v>
      </c>
      <c r="AJ30" s="25" t="s">
        <v>31</v>
      </c>
      <c r="AK30" s="25" t="s">
        <v>31</v>
      </c>
      <c r="AL30" s="25" t="s">
        <v>31</v>
      </c>
      <c r="AM30" s="25" t="s">
        <v>31</v>
      </c>
      <c r="AN30" s="25" t="s">
        <v>31</v>
      </c>
      <c r="AO30" s="25" t="s">
        <v>31</v>
      </c>
      <c r="AP30" s="25" t="s">
        <v>31</v>
      </c>
      <c r="AQ30" s="25" t="s">
        <v>31</v>
      </c>
      <c r="AR30" s="18"/>
    </row>
    <row r="31" spans="1:44" hidden="1" x14ac:dyDescent="0.3">
      <c r="A31" t="str">
        <f>CONCATENATE(A29, " ", A30," 1")</f>
        <v>Call March 1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9" t="str">
        <f>IFERROR(AVERAGE(B31:AQ31),"AGENTS AVERAGE CALL 1")</f>
        <v>AGENTS AVERAGE CALL 1</v>
      </c>
    </row>
    <row r="32" spans="1:44" hidden="1" x14ac:dyDescent="0.3">
      <c r="A32" t="str">
        <f>CONCATENATE(A29, " ", A30," 2")</f>
        <v>Call March 2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9" t="str">
        <f>IFERROR(AVERAGE(B32:AQ32),"AGENTS AVERAGE CALL 2")</f>
        <v>AGENTS AVERAGE CALL 2</v>
      </c>
    </row>
    <row r="33" spans="1:44" hidden="1" x14ac:dyDescent="0.3">
      <c r="A33" t="str">
        <f>CONCATENATE(A29, " ", A30," 3")</f>
        <v>Call March 3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9" t="str">
        <f>IFERROR(AVERAGE(B33:AQ33),"AGENTS AVERAGE CALL 3")</f>
        <v>AGENTS AVERAGE CALL 3</v>
      </c>
    </row>
    <row r="34" spans="1:44" hidden="1" x14ac:dyDescent="0.3">
      <c r="A34" t="str">
        <f>CONCATENATE(A29, " ", A30," 4")</f>
        <v>Call March 4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9" t="str">
        <f>IFERROR(AVERAGE(B34:AQ34),"AGENTS AVERAGE CALL 4")</f>
        <v>AGENTS AVERAGE CALL 4</v>
      </c>
    </row>
    <row r="35" spans="1:44" hidden="1" x14ac:dyDescent="0.3">
      <c r="A35" t="str">
        <f>CONCATENATE(A29, " ", A30," 5")</f>
        <v>Call March 5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9" t="str">
        <f>IFERROR(AVERAGE(B35:AQ35),"AGENTS AVERAGE CALL 5")</f>
        <v>AGENTS AVERAGE CALL 5</v>
      </c>
    </row>
    <row r="36" spans="1:44" hidden="1" x14ac:dyDescent="0.3">
      <c r="A36" s="1" t="str">
        <f>CONCATENATE(A30, " ", A29, " Total Avg")</f>
        <v>March Call Total Avg</v>
      </c>
      <c r="B36" s="26" t="str">
        <f t="shared" ref="B36:I36" si="2">IFERROR(IFERROR(AVERAGE(B31:B35),"")/100,"")</f>
        <v/>
      </c>
      <c r="C36" s="26" t="str">
        <f t="shared" si="2"/>
        <v/>
      </c>
      <c r="D36" s="26" t="str">
        <f t="shared" si="2"/>
        <v/>
      </c>
      <c r="E36" s="26" t="str">
        <f t="shared" si="2"/>
        <v/>
      </c>
      <c r="F36" s="26" t="str">
        <f t="shared" si="2"/>
        <v/>
      </c>
      <c r="G36" s="26" t="str">
        <f t="shared" si="2"/>
        <v/>
      </c>
      <c r="H36" s="26" t="str">
        <f t="shared" si="2"/>
        <v/>
      </c>
      <c r="I36" s="26" t="str">
        <f t="shared" si="2"/>
        <v/>
      </c>
      <c r="J36" s="26" t="str">
        <f>IFERROR(AVERAGE(J31:J35),"")</f>
        <v/>
      </c>
      <c r="K36" s="26" t="str">
        <f t="shared" ref="K36:AQ36" si="3">IFERROR(IFERROR(AVERAGE(K31:K35),"")/100,"")</f>
        <v/>
      </c>
      <c r="L36" s="26" t="str">
        <f t="shared" si="3"/>
        <v/>
      </c>
      <c r="M36" s="26" t="str">
        <f t="shared" si="3"/>
        <v/>
      </c>
      <c r="N36" s="26" t="str">
        <f t="shared" si="3"/>
        <v/>
      </c>
      <c r="O36" s="26" t="str">
        <f t="shared" si="3"/>
        <v/>
      </c>
      <c r="P36" s="26" t="str">
        <f t="shared" si="3"/>
        <v/>
      </c>
      <c r="Q36" s="26" t="str">
        <f t="shared" si="3"/>
        <v/>
      </c>
      <c r="R36" s="26" t="str">
        <f t="shared" si="3"/>
        <v/>
      </c>
      <c r="S36" s="26" t="str">
        <f t="shared" si="3"/>
        <v/>
      </c>
      <c r="T36" s="26" t="str">
        <f t="shared" si="3"/>
        <v/>
      </c>
      <c r="U36" s="26" t="str">
        <f t="shared" si="3"/>
        <v/>
      </c>
      <c r="V36" s="26" t="str">
        <f t="shared" si="3"/>
        <v/>
      </c>
      <c r="W36" s="26" t="str">
        <f t="shared" si="3"/>
        <v/>
      </c>
      <c r="X36" s="26" t="str">
        <f t="shared" si="3"/>
        <v/>
      </c>
      <c r="Y36" s="26" t="str">
        <f t="shared" si="3"/>
        <v/>
      </c>
      <c r="Z36" s="26" t="str">
        <f t="shared" si="3"/>
        <v/>
      </c>
      <c r="AA36" s="26" t="str">
        <f t="shared" si="3"/>
        <v/>
      </c>
      <c r="AB36" s="26" t="str">
        <f t="shared" si="3"/>
        <v/>
      </c>
      <c r="AC36" s="26" t="str">
        <f t="shared" si="3"/>
        <v/>
      </c>
      <c r="AD36" s="26" t="str">
        <f t="shared" si="3"/>
        <v/>
      </c>
      <c r="AE36" s="26" t="str">
        <f t="shared" si="3"/>
        <v/>
      </c>
      <c r="AF36" s="26" t="str">
        <f t="shared" si="3"/>
        <v/>
      </c>
      <c r="AG36" s="26" t="str">
        <f t="shared" si="3"/>
        <v/>
      </c>
      <c r="AH36" s="26" t="str">
        <f t="shared" si="3"/>
        <v/>
      </c>
      <c r="AI36" s="26" t="str">
        <f t="shared" si="3"/>
        <v/>
      </c>
      <c r="AJ36" s="26" t="str">
        <f t="shared" si="3"/>
        <v/>
      </c>
      <c r="AK36" s="26" t="str">
        <f t="shared" si="3"/>
        <v/>
      </c>
      <c r="AL36" s="26" t="str">
        <f t="shared" si="3"/>
        <v/>
      </c>
      <c r="AM36" s="26" t="str">
        <f t="shared" si="3"/>
        <v/>
      </c>
      <c r="AN36" s="26" t="str">
        <f t="shared" si="3"/>
        <v/>
      </c>
      <c r="AO36" s="26" t="str">
        <f t="shared" si="3"/>
        <v/>
      </c>
      <c r="AP36" s="26" t="str">
        <f t="shared" si="3"/>
        <v/>
      </c>
      <c r="AQ36" s="26" t="str">
        <f t="shared" si="3"/>
        <v/>
      </c>
      <c r="AR36" s="20" t="str">
        <f>IFERROR(IFERROR(AVERAGE(AR31:AR35),"AVERAGE OF AVERAGES")/100,"AVERAGE OF AVERAGES")</f>
        <v>AVERAGE OF AVERAGES</v>
      </c>
    </row>
    <row r="37" spans="1:44" hidden="1" x14ac:dyDescent="0.3">
      <c r="A37" s="4" t="s">
        <v>3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17"/>
    </row>
    <row r="38" spans="1:44" hidden="1" x14ac:dyDescent="0.3">
      <c r="A38" s="3" t="s">
        <v>5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21">
        <f>SUM(B38:AQ38)</f>
        <v>0</v>
      </c>
    </row>
    <row r="39" spans="1:44" hidden="1" x14ac:dyDescent="0.3">
      <c r="A39" s="3" t="s">
        <v>6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22">
        <f>SUM(B39:AQ39)</f>
        <v>0</v>
      </c>
    </row>
    <row r="40" spans="1:44" hidden="1" x14ac:dyDescent="0.3"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3" t="str">
        <f>IFERROR(AR38/(AR38+AR39),"")</f>
        <v/>
      </c>
    </row>
    <row r="41" spans="1:44" hidden="1" x14ac:dyDescent="0.3">
      <c r="A41" s="3" t="s">
        <v>9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18">
        <f>SUM(B43:AQ43)</f>
        <v>0</v>
      </c>
    </row>
    <row r="42" spans="1:44" hidden="1" x14ac:dyDescent="0.3">
      <c r="A42" s="1" t="s">
        <v>4</v>
      </c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18"/>
    </row>
    <row r="43" spans="1:44" hidden="1" x14ac:dyDescent="0.3">
      <c r="A43" s="2" t="s">
        <v>32</v>
      </c>
      <c r="B43" s="25" t="s">
        <v>32</v>
      </c>
      <c r="C43" s="25" t="s">
        <v>32</v>
      </c>
      <c r="D43" s="25" t="s">
        <v>32</v>
      </c>
      <c r="E43" s="25" t="s">
        <v>32</v>
      </c>
      <c r="F43" s="25" t="s">
        <v>32</v>
      </c>
      <c r="G43" s="25" t="s">
        <v>32</v>
      </c>
      <c r="H43" s="25" t="s">
        <v>32</v>
      </c>
      <c r="I43" s="25" t="s">
        <v>32</v>
      </c>
      <c r="J43" s="25" t="s">
        <v>32</v>
      </c>
      <c r="K43" s="25" t="s">
        <v>32</v>
      </c>
      <c r="L43" s="25" t="s">
        <v>32</v>
      </c>
      <c r="M43" s="25" t="s">
        <v>32</v>
      </c>
      <c r="N43" s="25" t="s">
        <v>32</v>
      </c>
      <c r="O43" s="25" t="s">
        <v>32</v>
      </c>
      <c r="P43" s="25" t="s">
        <v>32</v>
      </c>
      <c r="Q43" s="25" t="s">
        <v>32</v>
      </c>
      <c r="R43" s="25" t="s">
        <v>32</v>
      </c>
      <c r="S43" s="25" t="s">
        <v>32</v>
      </c>
      <c r="T43" s="25" t="s">
        <v>32</v>
      </c>
      <c r="U43" s="25" t="s">
        <v>32</v>
      </c>
      <c r="V43" s="25" t="s">
        <v>32</v>
      </c>
      <c r="W43" s="25" t="s">
        <v>32</v>
      </c>
      <c r="X43" s="25" t="s">
        <v>32</v>
      </c>
      <c r="Y43" s="25" t="s">
        <v>32</v>
      </c>
      <c r="Z43" s="25" t="s">
        <v>32</v>
      </c>
      <c r="AA43" s="25" t="s">
        <v>32</v>
      </c>
      <c r="AB43" s="25" t="s">
        <v>32</v>
      </c>
      <c r="AC43" s="25" t="s">
        <v>32</v>
      </c>
      <c r="AD43" s="25" t="s">
        <v>32</v>
      </c>
      <c r="AE43" s="25" t="s">
        <v>32</v>
      </c>
      <c r="AF43" s="25" t="s">
        <v>32</v>
      </c>
      <c r="AG43" s="25" t="s">
        <v>32</v>
      </c>
      <c r="AH43" s="25" t="s">
        <v>32</v>
      </c>
      <c r="AI43" s="25" t="s">
        <v>32</v>
      </c>
      <c r="AJ43" s="25" t="s">
        <v>32</v>
      </c>
      <c r="AK43" s="25" t="s">
        <v>32</v>
      </c>
      <c r="AL43" s="25" t="s">
        <v>32</v>
      </c>
      <c r="AM43" s="25" t="s">
        <v>32</v>
      </c>
      <c r="AN43" s="25" t="s">
        <v>32</v>
      </c>
      <c r="AO43" s="25" t="s">
        <v>32</v>
      </c>
      <c r="AP43" s="25" t="s">
        <v>32</v>
      </c>
      <c r="AQ43" s="25" t="s">
        <v>32</v>
      </c>
      <c r="AR43" s="18"/>
    </row>
    <row r="44" spans="1:44" hidden="1" x14ac:dyDescent="0.3">
      <c r="A44" t="str">
        <f>CONCATENATE(A42, " ", A43," 1")</f>
        <v>Call April 1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9" t="str">
        <f>IFERROR(AVERAGE(B44:AQ44),"AGENTS AVERAGE CALL 1")</f>
        <v>AGENTS AVERAGE CALL 1</v>
      </c>
    </row>
    <row r="45" spans="1:44" hidden="1" x14ac:dyDescent="0.3">
      <c r="A45" t="str">
        <f>CONCATENATE(A42, " ", A43," 2")</f>
        <v>Call April 2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9" t="str">
        <f>IFERROR(AVERAGE(B45:AQ45),"AGENTS AVERAGE CALL 2")</f>
        <v>AGENTS AVERAGE CALL 2</v>
      </c>
    </row>
    <row r="46" spans="1:44" hidden="1" x14ac:dyDescent="0.3">
      <c r="A46" t="str">
        <f>CONCATENATE(A42, " ", A43," 3")</f>
        <v>Call April 3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9" t="str">
        <f>IFERROR(AVERAGE(B46:AQ46),"AGENTS AVERAGE CALL 3")</f>
        <v>AGENTS AVERAGE CALL 3</v>
      </c>
    </row>
    <row r="47" spans="1:44" hidden="1" x14ac:dyDescent="0.3">
      <c r="A47" t="str">
        <f>CONCATENATE(A42, " ", A43," 4")</f>
        <v>Call April 4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9" t="str">
        <f>IFERROR(AVERAGE(B47:AQ47),"AGENTS AVERAGE CALL 4")</f>
        <v>AGENTS AVERAGE CALL 4</v>
      </c>
    </row>
    <row r="48" spans="1:44" hidden="1" x14ac:dyDescent="0.3">
      <c r="A48" t="str">
        <f>CONCATENATE(A42, " ", A43," 5")</f>
        <v>Call April 5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9" t="str">
        <f>IFERROR(AVERAGE(B48:AQ48),"AGENTS AVERAGE CALL 5")</f>
        <v>AGENTS AVERAGE CALL 5</v>
      </c>
    </row>
    <row r="49" spans="1:44" hidden="1" x14ac:dyDescent="0.3">
      <c r="A49" s="1" t="str">
        <f>CONCATENATE(A43, " ", A42, " Total Avg")</f>
        <v>April Call Total Avg</v>
      </c>
      <c r="B49" s="26" t="str">
        <f t="shared" ref="B49:P49" si="4">IFERROR(IFERROR(AVERAGE(B44:B48),"")/100,"")</f>
        <v/>
      </c>
      <c r="C49" s="26" t="str">
        <f t="shared" si="4"/>
        <v/>
      </c>
      <c r="D49" s="26" t="str">
        <f t="shared" si="4"/>
        <v/>
      </c>
      <c r="E49" s="26" t="str">
        <f t="shared" si="4"/>
        <v/>
      </c>
      <c r="F49" s="26" t="str">
        <f t="shared" si="4"/>
        <v/>
      </c>
      <c r="G49" s="26" t="str">
        <f t="shared" si="4"/>
        <v/>
      </c>
      <c r="H49" s="26" t="str">
        <f t="shared" si="4"/>
        <v/>
      </c>
      <c r="I49" s="26" t="str">
        <f t="shared" si="4"/>
        <v/>
      </c>
      <c r="J49" s="26" t="str">
        <f t="shared" si="4"/>
        <v/>
      </c>
      <c r="K49" s="26" t="str">
        <f t="shared" si="4"/>
        <v/>
      </c>
      <c r="L49" s="26" t="str">
        <f t="shared" si="4"/>
        <v/>
      </c>
      <c r="M49" s="26" t="str">
        <f t="shared" si="4"/>
        <v/>
      </c>
      <c r="N49" s="26" t="str">
        <f t="shared" si="4"/>
        <v/>
      </c>
      <c r="O49" s="26" t="str">
        <f t="shared" si="4"/>
        <v/>
      </c>
      <c r="P49" s="26" t="str">
        <f t="shared" si="4"/>
        <v/>
      </c>
      <c r="Q49" s="28" t="str">
        <f>IFERROR(AVERAGE(Q44:Q48),"")</f>
        <v/>
      </c>
      <c r="R49" s="26" t="str">
        <f>IFERROR(IFERROR(AVERAGE(R44:R48),"")/100,"")</f>
        <v/>
      </c>
      <c r="S49" s="26" t="str">
        <f>IFERROR(IFERROR(AVERAGE(S44:S48),"")/100,"")</f>
        <v/>
      </c>
      <c r="T49" s="26" t="str">
        <f>IFERROR(IFERROR(AVERAGE(T44:T48),"")/100,"")</f>
        <v/>
      </c>
      <c r="U49" s="28" t="str">
        <f>IFERROR(AVERAGE(U44:U48),"")</f>
        <v/>
      </c>
      <c r="V49" s="26" t="str">
        <f t="shared" ref="V49:AQ49" si="5">IFERROR(IFERROR(AVERAGE(V44:V48),"")/100,"")</f>
        <v/>
      </c>
      <c r="W49" s="26" t="str">
        <f t="shared" si="5"/>
        <v/>
      </c>
      <c r="X49" s="26" t="str">
        <f t="shared" si="5"/>
        <v/>
      </c>
      <c r="Y49" s="26" t="str">
        <f t="shared" si="5"/>
        <v/>
      </c>
      <c r="Z49" s="26" t="str">
        <f t="shared" si="5"/>
        <v/>
      </c>
      <c r="AA49" s="26" t="str">
        <f t="shared" si="5"/>
        <v/>
      </c>
      <c r="AB49" s="26" t="str">
        <f t="shared" si="5"/>
        <v/>
      </c>
      <c r="AC49" s="26" t="str">
        <f t="shared" si="5"/>
        <v/>
      </c>
      <c r="AD49" s="26" t="str">
        <f t="shared" si="5"/>
        <v/>
      </c>
      <c r="AE49" s="26" t="str">
        <f t="shared" si="5"/>
        <v/>
      </c>
      <c r="AF49" s="26" t="str">
        <f t="shared" si="5"/>
        <v/>
      </c>
      <c r="AG49" s="26" t="str">
        <f t="shared" si="5"/>
        <v/>
      </c>
      <c r="AH49" s="26" t="str">
        <f t="shared" si="5"/>
        <v/>
      </c>
      <c r="AI49" s="26" t="str">
        <f t="shared" si="5"/>
        <v/>
      </c>
      <c r="AJ49" s="26" t="str">
        <f t="shared" si="5"/>
        <v/>
      </c>
      <c r="AK49" s="26" t="str">
        <f t="shared" si="5"/>
        <v/>
      </c>
      <c r="AL49" s="26" t="str">
        <f t="shared" si="5"/>
        <v/>
      </c>
      <c r="AM49" s="26" t="str">
        <f t="shared" si="5"/>
        <v/>
      </c>
      <c r="AN49" s="26" t="str">
        <f t="shared" si="5"/>
        <v/>
      </c>
      <c r="AO49" s="26" t="str">
        <f t="shared" si="5"/>
        <v/>
      </c>
      <c r="AP49" s="26" t="str">
        <f t="shared" si="5"/>
        <v/>
      </c>
      <c r="AQ49" s="26" t="str">
        <f t="shared" si="5"/>
        <v/>
      </c>
      <c r="AR49" s="20" t="str">
        <f>IFERROR(IFERROR(AVERAGE(AR44:AR48),"AVERAGE OF AVERAGES")/100,"AVERAGE OF AVERAGES")</f>
        <v>AVERAGE OF AVERAGES</v>
      </c>
    </row>
    <row r="50" spans="1:44" hidden="1" x14ac:dyDescent="0.3">
      <c r="A50" s="4" t="s">
        <v>17</v>
      </c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17"/>
    </row>
    <row r="51" spans="1:44" hidden="1" x14ac:dyDescent="0.3">
      <c r="A51" s="3" t="s">
        <v>5</v>
      </c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21">
        <f>SUM(B51:AQ51)</f>
        <v>0</v>
      </c>
    </row>
    <row r="52" spans="1:44" hidden="1" x14ac:dyDescent="0.3">
      <c r="A52" s="3" t="s">
        <v>6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22">
        <f>SUM(B52:AQ52)</f>
        <v>0</v>
      </c>
    </row>
    <row r="53" spans="1:44" hidden="1" x14ac:dyDescent="0.3"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3" t="str">
        <f>IFERROR(AR51/(AR51+AR52),"")</f>
        <v/>
      </c>
    </row>
    <row r="54" spans="1:44" hidden="1" x14ac:dyDescent="0.3">
      <c r="A54" s="3" t="s">
        <v>9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18">
        <f>SUM(B54:AQ54)</f>
        <v>0</v>
      </c>
    </row>
    <row r="55" spans="1:44" hidden="1" x14ac:dyDescent="0.3">
      <c r="A55" s="1" t="s">
        <v>4</v>
      </c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18"/>
    </row>
    <row r="56" spans="1:44" hidden="1" x14ac:dyDescent="0.3">
      <c r="A56" s="2" t="s">
        <v>33</v>
      </c>
      <c r="B56" s="25" t="s">
        <v>33</v>
      </c>
      <c r="C56" s="25" t="s">
        <v>33</v>
      </c>
      <c r="D56" s="25" t="s">
        <v>33</v>
      </c>
      <c r="E56" s="25" t="s">
        <v>33</v>
      </c>
      <c r="F56" s="25" t="s">
        <v>33</v>
      </c>
      <c r="G56" s="25" t="s">
        <v>33</v>
      </c>
      <c r="H56" s="25" t="s">
        <v>33</v>
      </c>
      <c r="I56" s="25" t="s">
        <v>33</v>
      </c>
      <c r="J56" s="25" t="s">
        <v>33</v>
      </c>
      <c r="K56" s="25" t="s">
        <v>33</v>
      </c>
      <c r="L56" s="25" t="s">
        <v>33</v>
      </c>
      <c r="M56" s="25" t="s">
        <v>33</v>
      </c>
      <c r="N56" s="25" t="s">
        <v>33</v>
      </c>
      <c r="O56" s="25" t="s">
        <v>33</v>
      </c>
      <c r="P56" s="25" t="s">
        <v>33</v>
      </c>
      <c r="Q56" s="25" t="s">
        <v>33</v>
      </c>
      <c r="R56" s="25" t="s">
        <v>33</v>
      </c>
      <c r="S56" s="25" t="s">
        <v>33</v>
      </c>
      <c r="T56" s="25" t="s">
        <v>33</v>
      </c>
      <c r="U56" s="25" t="s">
        <v>33</v>
      </c>
      <c r="V56" s="25" t="s">
        <v>33</v>
      </c>
      <c r="W56" s="25" t="s">
        <v>33</v>
      </c>
      <c r="X56" s="25" t="s">
        <v>33</v>
      </c>
      <c r="Y56" s="25" t="s">
        <v>33</v>
      </c>
      <c r="Z56" s="25" t="s">
        <v>33</v>
      </c>
      <c r="AA56" s="25" t="s">
        <v>33</v>
      </c>
      <c r="AB56" s="25" t="s">
        <v>33</v>
      </c>
      <c r="AC56" s="25" t="s">
        <v>33</v>
      </c>
      <c r="AD56" s="25" t="s">
        <v>33</v>
      </c>
      <c r="AE56" s="25" t="s">
        <v>33</v>
      </c>
      <c r="AF56" s="25" t="s">
        <v>33</v>
      </c>
      <c r="AG56" s="25" t="s">
        <v>33</v>
      </c>
      <c r="AH56" s="25" t="s">
        <v>33</v>
      </c>
      <c r="AI56" s="25" t="s">
        <v>33</v>
      </c>
      <c r="AJ56" s="25" t="s">
        <v>33</v>
      </c>
      <c r="AK56" s="25" t="s">
        <v>33</v>
      </c>
      <c r="AL56" s="25" t="s">
        <v>33</v>
      </c>
      <c r="AM56" s="25" t="s">
        <v>33</v>
      </c>
      <c r="AN56" s="25" t="s">
        <v>33</v>
      </c>
      <c r="AO56" s="25" t="s">
        <v>33</v>
      </c>
      <c r="AP56" s="25" t="s">
        <v>33</v>
      </c>
      <c r="AQ56" s="25" t="s">
        <v>33</v>
      </c>
      <c r="AR56" s="18"/>
    </row>
    <row r="57" spans="1:44" hidden="1" x14ac:dyDescent="0.3">
      <c r="A57" t="str">
        <f>CONCATENATE(A55, " ", A56," 1")</f>
        <v>Call May 1</v>
      </c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9" t="str">
        <f>IFERROR(AVERAGE(B57:AQ57),"AGENTS AVERAGE CALL 1")</f>
        <v>AGENTS AVERAGE CALL 1</v>
      </c>
    </row>
    <row r="58" spans="1:44" hidden="1" x14ac:dyDescent="0.3">
      <c r="A58" t="str">
        <f>CONCATENATE(A55, " ", A56," 2")</f>
        <v>Call May 2</v>
      </c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9" t="str">
        <f>IFERROR(AVERAGE(B58:AQ58),"AGENTS AVERAGE CALL 2")</f>
        <v>AGENTS AVERAGE CALL 2</v>
      </c>
    </row>
    <row r="59" spans="1:44" hidden="1" x14ac:dyDescent="0.3">
      <c r="A59" t="str">
        <f>CONCATENATE(A55, " ", A56," 3")</f>
        <v>Call May 3</v>
      </c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9" t="str">
        <f>IFERROR(AVERAGE(B59:AQ59),"AGENTS AVERAGE CALL 3")</f>
        <v>AGENTS AVERAGE CALL 3</v>
      </c>
    </row>
    <row r="60" spans="1:44" hidden="1" x14ac:dyDescent="0.3">
      <c r="A60" t="str">
        <f>CONCATENATE(A55, " ", A56," 4")</f>
        <v>Call May 4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9" t="str">
        <f>IFERROR(AVERAGE(B60:AQ60),"AGENTS AVERAGE CALL 4")</f>
        <v>AGENTS AVERAGE CALL 4</v>
      </c>
    </row>
    <row r="61" spans="1:44" hidden="1" x14ac:dyDescent="0.3">
      <c r="A61" t="str">
        <f>CONCATENATE(A55, " ", A56," 5")</f>
        <v>Call May 5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9" t="str">
        <f>IFERROR(AVERAGE(B61:AQ61),"AGENTS AVERAGE CALL 5")</f>
        <v>AGENTS AVERAGE CALL 5</v>
      </c>
    </row>
    <row r="62" spans="1:44" hidden="1" x14ac:dyDescent="0.3">
      <c r="A62" s="1" t="str">
        <f>CONCATENATE(A56, " ", A55, " Total Avg")</f>
        <v>May Call Total Avg</v>
      </c>
      <c r="B62" s="26" t="str">
        <f t="shared" ref="B62:AQ62" si="6">IFERROR(IFERROR(AVERAGE(B57:B61),"")/100,"")</f>
        <v/>
      </c>
      <c r="C62" s="26" t="str">
        <f t="shared" si="6"/>
        <v/>
      </c>
      <c r="D62" s="26" t="str">
        <f t="shared" si="6"/>
        <v/>
      </c>
      <c r="E62" s="26" t="str">
        <f t="shared" si="6"/>
        <v/>
      </c>
      <c r="F62" s="26" t="str">
        <f t="shared" si="6"/>
        <v/>
      </c>
      <c r="G62" s="26" t="str">
        <f t="shared" si="6"/>
        <v/>
      </c>
      <c r="H62" s="26" t="str">
        <f t="shared" si="6"/>
        <v/>
      </c>
      <c r="I62" s="26" t="str">
        <f t="shared" si="6"/>
        <v/>
      </c>
      <c r="J62" s="26" t="str">
        <f t="shared" si="6"/>
        <v/>
      </c>
      <c r="K62" s="26" t="str">
        <f t="shared" si="6"/>
        <v/>
      </c>
      <c r="L62" s="26" t="str">
        <f t="shared" si="6"/>
        <v/>
      </c>
      <c r="M62" s="26" t="str">
        <f t="shared" si="6"/>
        <v/>
      </c>
      <c r="N62" s="26" t="str">
        <f t="shared" si="6"/>
        <v/>
      </c>
      <c r="O62" s="26" t="str">
        <f t="shared" si="6"/>
        <v/>
      </c>
      <c r="P62" s="26" t="str">
        <f t="shared" si="6"/>
        <v/>
      </c>
      <c r="Q62" s="26" t="str">
        <f t="shared" si="6"/>
        <v/>
      </c>
      <c r="R62" s="26" t="str">
        <f t="shared" si="6"/>
        <v/>
      </c>
      <c r="S62" s="26" t="str">
        <f t="shared" si="6"/>
        <v/>
      </c>
      <c r="T62" s="26" t="str">
        <f t="shared" si="6"/>
        <v/>
      </c>
      <c r="U62" s="26" t="str">
        <f t="shared" si="6"/>
        <v/>
      </c>
      <c r="V62" s="26" t="str">
        <f t="shared" si="6"/>
        <v/>
      </c>
      <c r="W62" s="26" t="str">
        <f t="shared" si="6"/>
        <v/>
      </c>
      <c r="X62" s="26" t="str">
        <f t="shared" si="6"/>
        <v/>
      </c>
      <c r="Y62" s="26" t="str">
        <f t="shared" si="6"/>
        <v/>
      </c>
      <c r="Z62" s="26" t="str">
        <f t="shared" si="6"/>
        <v/>
      </c>
      <c r="AA62" s="26" t="str">
        <f t="shared" si="6"/>
        <v/>
      </c>
      <c r="AB62" s="26" t="str">
        <f t="shared" si="6"/>
        <v/>
      </c>
      <c r="AC62" s="26" t="str">
        <f t="shared" si="6"/>
        <v/>
      </c>
      <c r="AD62" s="26" t="str">
        <f t="shared" si="6"/>
        <v/>
      </c>
      <c r="AE62" s="26" t="str">
        <f t="shared" si="6"/>
        <v/>
      </c>
      <c r="AF62" s="26" t="str">
        <f t="shared" si="6"/>
        <v/>
      </c>
      <c r="AG62" s="26" t="str">
        <f t="shared" si="6"/>
        <v/>
      </c>
      <c r="AH62" s="26" t="str">
        <f t="shared" si="6"/>
        <v/>
      </c>
      <c r="AI62" s="26" t="str">
        <f t="shared" si="6"/>
        <v/>
      </c>
      <c r="AJ62" s="26" t="str">
        <f t="shared" si="6"/>
        <v/>
      </c>
      <c r="AK62" s="26" t="str">
        <f t="shared" si="6"/>
        <v/>
      </c>
      <c r="AL62" s="26" t="str">
        <f t="shared" si="6"/>
        <v/>
      </c>
      <c r="AM62" s="26" t="str">
        <f t="shared" si="6"/>
        <v/>
      </c>
      <c r="AN62" s="26" t="str">
        <f t="shared" si="6"/>
        <v/>
      </c>
      <c r="AO62" s="26" t="str">
        <f t="shared" si="6"/>
        <v/>
      </c>
      <c r="AP62" s="26" t="str">
        <f t="shared" si="6"/>
        <v/>
      </c>
      <c r="AQ62" s="26" t="str">
        <f t="shared" si="6"/>
        <v/>
      </c>
      <c r="AR62" s="20" t="str">
        <f>IFERROR(IFERROR(AVERAGE(AR57:AR61),"AVERAGE OF AVERAGES")/100,"AVERAGE OF AVERAGES")</f>
        <v>AVERAGE OF AVERAGES</v>
      </c>
    </row>
    <row r="63" spans="1:44" hidden="1" x14ac:dyDescent="0.3">
      <c r="A63" s="4" t="s">
        <v>3</v>
      </c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17"/>
    </row>
    <row r="64" spans="1:44" hidden="1" x14ac:dyDescent="0.3">
      <c r="A64" s="3" t="s">
        <v>5</v>
      </c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21">
        <f>SUM(B64:AQ64)</f>
        <v>0</v>
      </c>
    </row>
    <row r="65" spans="1:44" hidden="1" x14ac:dyDescent="0.3">
      <c r="A65" s="3" t="s">
        <v>6</v>
      </c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22">
        <f>SUM(B65:AQ65)</f>
        <v>0</v>
      </c>
    </row>
    <row r="66" spans="1:44" hidden="1" x14ac:dyDescent="0.3"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3" t="str">
        <f>IFERROR(AR64/(AR64+AR65),"")</f>
        <v/>
      </c>
    </row>
    <row r="67" spans="1:44" hidden="1" x14ac:dyDescent="0.3">
      <c r="A67" s="3" t="s">
        <v>9</v>
      </c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18">
        <f>SUM(B67:AQ67)</f>
        <v>0</v>
      </c>
    </row>
    <row r="68" spans="1:44" hidden="1" x14ac:dyDescent="0.3">
      <c r="A68" s="1" t="s">
        <v>4</v>
      </c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18"/>
    </row>
    <row r="69" spans="1:44" hidden="1" x14ac:dyDescent="0.3">
      <c r="A69" s="2" t="s">
        <v>14</v>
      </c>
      <c r="B69" s="25" t="s">
        <v>14</v>
      </c>
      <c r="C69" s="25" t="s">
        <v>14</v>
      </c>
      <c r="D69" s="25" t="s">
        <v>14</v>
      </c>
      <c r="E69" s="25" t="s">
        <v>14</v>
      </c>
      <c r="F69" s="25" t="s">
        <v>14</v>
      </c>
      <c r="G69" s="25" t="s">
        <v>14</v>
      </c>
      <c r="H69" s="25" t="s">
        <v>14</v>
      </c>
      <c r="I69" s="25" t="s">
        <v>14</v>
      </c>
      <c r="J69" s="25" t="s">
        <v>14</v>
      </c>
      <c r="K69" s="25" t="s">
        <v>14</v>
      </c>
      <c r="L69" s="25" t="s">
        <v>14</v>
      </c>
      <c r="M69" s="25" t="s">
        <v>14</v>
      </c>
      <c r="N69" s="25" t="s">
        <v>14</v>
      </c>
      <c r="O69" s="25" t="s">
        <v>14</v>
      </c>
      <c r="P69" s="25" t="s">
        <v>14</v>
      </c>
      <c r="Q69" s="25" t="s">
        <v>14</v>
      </c>
      <c r="R69" s="25" t="s">
        <v>14</v>
      </c>
      <c r="S69" s="25" t="s">
        <v>14</v>
      </c>
      <c r="T69" s="25" t="s">
        <v>14</v>
      </c>
      <c r="U69" s="25" t="s">
        <v>14</v>
      </c>
      <c r="V69" s="25" t="s">
        <v>14</v>
      </c>
      <c r="W69" s="25" t="s">
        <v>14</v>
      </c>
      <c r="X69" s="25" t="s">
        <v>14</v>
      </c>
      <c r="Y69" s="25" t="s">
        <v>14</v>
      </c>
      <c r="Z69" s="25" t="s">
        <v>14</v>
      </c>
      <c r="AA69" s="25" t="s">
        <v>14</v>
      </c>
      <c r="AB69" s="25" t="s">
        <v>14</v>
      </c>
      <c r="AC69" s="25" t="s">
        <v>14</v>
      </c>
      <c r="AD69" s="25" t="s">
        <v>14</v>
      </c>
      <c r="AE69" s="25" t="s">
        <v>14</v>
      </c>
      <c r="AF69" s="25" t="s">
        <v>14</v>
      </c>
      <c r="AG69" s="25" t="s">
        <v>14</v>
      </c>
      <c r="AH69" s="25" t="s">
        <v>14</v>
      </c>
      <c r="AI69" s="25" t="s">
        <v>14</v>
      </c>
      <c r="AJ69" s="25" t="s">
        <v>14</v>
      </c>
      <c r="AK69" s="25" t="s">
        <v>14</v>
      </c>
      <c r="AL69" s="25" t="s">
        <v>14</v>
      </c>
      <c r="AM69" s="25" t="s">
        <v>14</v>
      </c>
      <c r="AN69" s="25" t="s">
        <v>14</v>
      </c>
      <c r="AO69" s="25" t="s">
        <v>14</v>
      </c>
      <c r="AP69" s="25" t="s">
        <v>14</v>
      </c>
      <c r="AQ69" s="25" t="s">
        <v>14</v>
      </c>
      <c r="AR69" s="18"/>
    </row>
    <row r="70" spans="1:44" hidden="1" x14ac:dyDescent="0.3">
      <c r="A70" t="str">
        <f>CONCATENATE(A68, " ", A69," 1")</f>
        <v>Call June 1</v>
      </c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9" t="str">
        <f>IFERROR(AVERAGE(B70:AQ70),"AGENTS AVERAGE CALL 1")</f>
        <v>AGENTS AVERAGE CALL 1</v>
      </c>
    </row>
    <row r="71" spans="1:44" hidden="1" x14ac:dyDescent="0.3">
      <c r="A71" t="str">
        <f>CONCATENATE(A68, " ", A69," 2")</f>
        <v>Call June 2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9" t="str">
        <f>IFERROR(AVERAGE(B71:AQ71),"AGENTS AVERAGE CALL 2")</f>
        <v>AGENTS AVERAGE CALL 2</v>
      </c>
    </row>
    <row r="72" spans="1:44" hidden="1" x14ac:dyDescent="0.3">
      <c r="A72" t="str">
        <f>CONCATENATE(A68, " ", A69," 3")</f>
        <v>Call June 3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9" t="str">
        <f>IFERROR(AVERAGE(B72:AQ72),"AGENTS AVERAGE CALL 3")</f>
        <v>AGENTS AVERAGE CALL 3</v>
      </c>
    </row>
    <row r="73" spans="1:44" hidden="1" x14ac:dyDescent="0.3">
      <c r="A73" t="str">
        <f>CONCATENATE(A68, " ", A69," 4")</f>
        <v>Call June 4</v>
      </c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9" t="str">
        <f>IFERROR(AVERAGE(B73:AQ73),"AGENTS AVERAGE CALL 4")</f>
        <v>AGENTS AVERAGE CALL 4</v>
      </c>
    </row>
    <row r="74" spans="1:44" hidden="1" x14ac:dyDescent="0.3">
      <c r="A74" t="str">
        <f>CONCATENATE(A68, " ", A69," 5")</f>
        <v>Call June 5</v>
      </c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9" t="str">
        <f>IFERROR(AVERAGE(B74:AQ74),"AGENTS AVERAGE CALL 5")</f>
        <v>AGENTS AVERAGE CALL 5</v>
      </c>
    </row>
    <row r="75" spans="1:44" hidden="1" x14ac:dyDescent="0.3">
      <c r="A75" s="1" t="str">
        <f>CONCATENATE(A69, " ", A68, " Total Avg")</f>
        <v>June Call Total Avg</v>
      </c>
      <c r="B75" s="26" t="str">
        <f t="shared" ref="B75:I75" si="7">IFERROR(IFERROR(AVERAGE(B70:B74),"")/100,"")</f>
        <v/>
      </c>
      <c r="C75" s="26" t="str">
        <f t="shared" si="7"/>
        <v/>
      </c>
      <c r="D75" s="26" t="str">
        <f t="shared" si="7"/>
        <v/>
      </c>
      <c r="E75" s="26" t="str">
        <f t="shared" si="7"/>
        <v/>
      </c>
      <c r="F75" s="26" t="str">
        <f t="shared" si="7"/>
        <v/>
      </c>
      <c r="G75" s="26" t="str">
        <f t="shared" si="7"/>
        <v/>
      </c>
      <c r="H75" s="26" t="str">
        <f t="shared" si="7"/>
        <v/>
      </c>
      <c r="I75" s="26" t="str">
        <f t="shared" si="7"/>
        <v/>
      </c>
      <c r="J75" s="26" t="str">
        <f>IFERROR(AVERAGE(J70:J74),"")</f>
        <v/>
      </c>
      <c r="K75" s="26" t="str">
        <f t="shared" ref="K75:AQ75" si="8">IFERROR(IFERROR(AVERAGE(K70:K74),"")/100,"")</f>
        <v/>
      </c>
      <c r="L75" s="26" t="str">
        <f t="shared" si="8"/>
        <v/>
      </c>
      <c r="M75" s="26" t="str">
        <f t="shared" si="8"/>
        <v/>
      </c>
      <c r="N75" s="26" t="str">
        <f t="shared" si="8"/>
        <v/>
      </c>
      <c r="O75" s="26" t="str">
        <f t="shared" si="8"/>
        <v/>
      </c>
      <c r="P75" s="26" t="str">
        <f t="shared" si="8"/>
        <v/>
      </c>
      <c r="Q75" s="26" t="str">
        <f t="shared" si="8"/>
        <v/>
      </c>
      <c r="R75" s="26" t="str">
        <f t="shared" si="8"/>
        <v/>
      </c>
      <c r="S75" s="26" t="str">
        <f t="shared" si="8"/>
        <v/>
      </c>
      <c r="T75" s="26" t="str">
        <f t="shared" si="8"/>
        <v/>
      </c>
      <c r="U75" s="26" t="str">
        <f t="shared" si="8"/>
        <v/>
      </c>
      <c r="V75" s="26" t="str">
        <f t="shared" si="8"/>
        <v/>
      </c>
      <c r="W75" s="26" t="str">
        <f t="shared" si="8"/>
        <v/>
      </c>
      <c r="X75" s="26" t="str">
        <f t="shared" si="8"/>
        <v/>
      </c>
      <c r="Y75" s="26" t="str">
        <f t="shared" si="8"/>
        <v/>
      </c>
      <c r="Z75" s="26" t="str">
        <f t="shared" si="8"/>
        <v/>
      </c>
      <c r="AA75" s="26" t="str">
        <f t="shared" si="8"/>
        <v/>
      </c>
      <c r="AB75" s="26" t="str">
        <f t="shared" si="8"/>
        <v/>
      </c>
      <c r="AC75" s="26" t="str">
        <f t="shared" si="8"/>
        <v/>
      </c>
      <c r="AD75" s="26" t="str">
        <f t="shared" si="8"/>
        <v/>
      </c>
      <c r="AE75" s="26" t="str">
        <f t="shared" si="8"/>
        <v/>
      </c>
      <c r="AF75" s="26" t="str">
        <f t="shared" si="8"/>
        <v/>
      </c>
      <c r="AG75" s="26" t="str">
        <f t="shared" si="8"/>
        <v/>
      </c>
      <c r="AH75" s="26" t="str">
        <f t="shared" si="8"/>
        <v/>
      </c>
      <c r="AI75" s="26" t="str">
        <f t="shared" si="8"/>
        <v/>
      </c>
      <c r="AJ75" s="26" t="str">
        <f t="shared" si="8"/>
        <v/>
      </c>
      <c r="AK75" s="26" t="str">
        <f t="shared" si="8"/>
        <v/>
      </c>
      <c r="AL75" s="26" t="str">
        <f t="shared" si="8"/>
        <v/>
      </c>
      <c r="AM75" s="26" t="str">
        <f t="shared" si="8"/>
        <v/>
      </c>
      <c r="AN75" s="26" t="str">
        <f t="shared" si="8"/>
        <v/>
      </c>
      <c r="AO75" s="26" t="str">
        <f t="shared" si="8"/>
        <v/>
      </c>
      <c r="AP75" s="26" t="str">
        <f t="shared" si="8"/>
        <v/>
      </c>
      <c r="AQ75" s="26" t="str">
        <f t="shared" si="8"/>
        <v/>
      </c>
      <c r="AR75" s="20" t="str">
        <f>IFERROR(IFERROR(AVERAGE(AR70:AR74),"AVERAGE OF AVERAGES")/100,"AVERAGE OF AVERAGES")</f>
        <v>AVERAGE OF AVERAGES</v>
      </c>
    </row>
    <row r="76" spans="1:44" hidden="1" x14ac:dyDescent="0.3">
      <c r="A76" s="4" t="s">
        <v>3</v>
      </c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17"/>
    </row>
    <row r="77" spans="1:44" hidden="1" x14ac:dyDescent="0.3">
      <c r="A77" s="3" t="s">
        <v>5</v>
      </c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21">
        <f>SUM(B77:AQ77)</f>
        <v>0</v>
      </c>
    </row>
    <row r="78" spans="1:44" hidden="1" x14ac:dyDescent="0.3">
      <c r="A78" s="3" t="s">
        <v>6</v>
      </c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22">
        <f>SUM(B78:AQ78)</f>
        <v>0</v>
      </c>
    </row>
    <row r="79" spans="1:44" hidden="1" x14ac:dyDescent="0.3"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3" t="str">
        <f>IFERROR(AR77/(AR77+AR78),"")</f>
        <v/>
      </c>
    </row>
    <row r="80" spans="1:44" hidden="1" x14ac:dyDescent="0.3">
      <c r="A80" s="3" t="s">
        <v>9</v>
      </c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18">
        <f>SUM(B80:AQ80)</f>
        <v>0</v>
      </c>
    </row>
    <row r="81" spans="1:44" hidden="1" x14ac:dyDescent="0.3">
      <c r="A81" s="1" t="s">
        <v>4</v>
      </c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18"/>
    </row>
    <row r="82" spans="1:44" hidden="1" x14ac:dyDescent="0.3">
      <c r="A82" s="2" t="s">
        <v>13</v>
      </c>
      <c r="B82" s="25" t="s">
        <v>13</v>
      </c>
      <c r="C82" s="25" t="s">
        <v>13</v>
      </c>
      <c r="D82" s="25" t="s">
        <v>13</v>
      </c>
      <c r="E82" s="25" t="s">
        <v>13</v>
      </c>
      <c r="F82" s="25" t="s">
        <v>13</v>
      </c>
      <c r="G82" s="25" t="s">
        <v>13</v>
      </c>
      <c r="H82" s="25" t="s">
        <v>13</v>
      </c>
      <c r="I82" s="25" t="s">
        <v>13</v>
      </c>
      <c r="J82" s="25" t="s">
        <v>13</v>
      </c>
      <c r="K82" s="25" t="s">
        <v>13</v>
      </c>
      <c r="L82" s="25" t="s">
        <v>13</v>
      </c>
      <c r="M82" s="25" t="s">
        <v>13</v>
      </c>
      <c r="N82" s="25" t="s">
        <v>13</v>
      </c>
      <c r="O82" s="25" t="s">
        <v>13</v>
      </c>
      <c r="P82" s="25" t="s">
        <v>13</v>
      </c>
      <c r="Q82" s="25" t="s">
        <v>13</v>
      </c>
      <c r="R82" s="25" t="s">
        <v>13</v>
      </c>
      <c r="S82" s="25" t="s">
        <v>13</v>
      </c>
      <c r="T82" s="25" t="s">
        <v>13</v>
      </c>
      <c r="U82" s="25" t="s">
        <v>13</v>
      </c>
      <c r="V82" s="25" t="s">
        <v>13</v>
      </c>
      <c r="W82" s="25" t="s">
        <v>13</v>
      </c>
      <c r="X82" s="25" t="s">
        <v>13</v>
      </c>
      <c r="Y82" s="25" t="s">
        <v>13</v>
      </c>
      <c r="Z82" s="25" t="s">
        <v>13</v>
      </c>
      <c r="AA82" s="25" t="s">
        <v>13</v>
      </c>
      <c r="AB82" s="25" t="s">
        <v>13</v>
      </c>
      <c r="AC82" s="25" t="s">
        <v>13</v>
      </c>
      <c r="AD82" s="25" t="s">
        <v>13</v>
      </c>
      <c r="AE82" s="25" t="s">
        <v>13</v>
      </c>
      <c r="AF82" s="25" t="s">
        <v>13</v>
      </c>
      <c r="AG82" s="25" t="s">
        <v>13</v>
      </c>
      <c r="AH82" s="25" t="s">
        <v>13</v>
      </c>
      <c r="AI82" s="25" t="s">
        <v>13</v>
      </c>
      <c r="AJ82" s="25" t="s">
        <v>13</v>
      </c>
      <c r="AK82" s="25" t="s">
        <v>13</v>
      </c>
      <c r="AL82" s="25" t="s">
        <v>13</v>
      </c>
      <c r="AM82" s="25" t="s">
        <v>13</v>
      </c>
      <c r="AN82" s="25" t="s">
        <v>13</v>
      </c>
      <c r="AO82" s="25" t="s">
        <v>13</v>
      </c>
      <c r="AP82" s="25" t="s">
        <v>13</v>
      </c>
      <c r="AQ82" s="25" t="s">
        <v>13</v>
      </c>
      <c r="AR82" s="18"/>
    </row>
    <row r="83" spans="1:44" hidden="1" x14ac:dyDescent="0.3">
      <c r="A83" t="str">
        <f>CONCATENATE(A81, " ", A82," 1")</f>
        <v>Call July 1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9" t="str">
        <f>IFERROR(AVERAGE(B83:AQ83),"AGENTS AVERAGE CALL 1")</f>
        <v>AGENTS AVERAGE CALL 1</v>
      </c>
    </row>
    <row r="84" spans="1:44" hidden="1" x14ac:dyDescent="0.3">
      <c r="A84" t="str">
        <f>CONCATENATE(A81, " ", A82," 2")</f>
        <v>Call July 2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9" t="str">
        <f>IFERROR(AVERAGE(B84:AQ84),"AGENTS AVERAGE CALL 2")</f>
        <v>AGENTS AVERAGE CALL 2</v>
      </c>
    </row>
    <row r="85" spans="1:44" hidden="1" x14ac:dyDescent="0.3">
      <c r="A85" t="str">
        <f>CONCATENATE(A81, " ", A82," 3")</f>
        <v>Call July 3</v>
      </c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9" t="str">
        <f>IFERROR(AVERAGE(B85:AQ85),"AGENTS AVERAGE CALL 3")</f>
        <v>AGENTS AVERAGE CALL 3</v>
      </c>
    </row>
    <row r="86" spans="1:44" hidden="1" x14ac:dyDescent="0.3">
      <c r="A86" t="str">
        <f>CONCATENATE(A81, " ", A82," 4")</f>
        <v>Call July 4</v>
      </c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9" t="str">
        <f>IFERROR(AVERAGE(B86:AQ86),"AGENTS AVERAGE CALL 4")</f>
        <v>AGENTS AVERAGE CALL 4</v>
      </c>
    </row>
    <row r="87" spans="1:44" hidden="1" x14ac:dyDescent="0.3">
      <c r="A87" t="str">
        <f>CONCATENATE(A81, " ", A82," 5")</f>
        <v>Call July 5</v>
      </c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9" t="str">
        <f>IFERROR(AVERAGE(B87:AQ87),"AGENTS AVERAGE CALL 5")</f>
        <v>AGENTS AVERAGE CALL 5</v>
      </c>
    </row>
    <row r="88" spans="1:44" hidden="1" x14ac:dyDescent="0.3">
      <c r="A88" s="1" t="str">
        <f>CONCATENATE(A82, " ", A81, " Total Avg")</f>
        <v>July Call Total Avg</v>
      </c>
      <c r="B88" s="26" t="str">
        <f t="shared" ref="B88:AQ88" si="9">IFERROR(IFERROR(AVERAGE(B83:B87),"")/100,"")</f>
        <v/>
      </c>
      <c r="C88" s="26" t="str">
        <f t="shared" si="9"/>
        <v/>
      </c>
      <c r="D88" s="26" t="str">
        <f t="shared" si="9"/>
        <v/>
      </c>
      <c r="E88" s="26" t="str">
        <f t="shared" si="9"/>
        <v/>
      </c>
      <c r="F88" s="26" t="str">
        <f t="shared" si="9"/>
        <v/>
      </c>
      <c r="G88" s="26" t="str">
        <f t="shared" si="9"/>
        <v/>
      </c>
      <c r="H88" s="26" t="str">
        <f t="shared" si="9"/>
        <v/>
      </c>
      <c r="I88" s="26" t="str">
        <f t="shared" si="9"/>
        <v/>
      </c>
      <c r="J88" s="26" t="str">
        <f t="shared" si="9"/>
        <v/>
      </c>
      <c r="K88" s="26" t="str">
        <f t="shared" si="9"/>
        <v/>
      </c>
      <c r="L88" s="26" t="str">
        <f t="shared" si="9"/>
        <v/>
      </c>
      <c r="M88" s="26" t="str">
        <f t="shared" si="9"/>
        <v/>
      </c>
      <c r="N88" s="26" t="str">
        <f t="shared" si="9"/>
        <v/>
      </c>
      <c r="O88" s="26" t="str">
        <f t="shared" si="9"/>
        <v/>
      </c>
      <c r="P88" s="26" t="str">
        <f t="shared" si="9"/>
        <v/>
      </c>
      <c r="Q88" s="26" t="str">
        <f t="shared" si="9"/>
        <v/>
      </c>
      <c r="R88" s="26" t="str">
        <f t="shared" si="9"/>
        <v/>
      </c>
      <c r="S88" s="26" t="str">
        <f t="shared" si="9"/>
        <v/>
      </c>
      <c r="T88" s="26" t="str">
        <f t="shared" si="9"/>
        <v/>
      </c>
      <c r="U88" s="26" t="str">
        <f t="shared" si="9"/>
        <v/>
      </c>
      <c r="V88" s="26" t="str">
        <f t="shared" si="9"/>
        <v/>
      </c>
      <c r="W88" s="26" t="str">
        <f t="shared" si="9"/>
        <v/>
      </c>
      <c r="X88" s="26" t="str">
        <f t="shared" si="9"/>
        <v/>
      </c>
      <c r="Y88" s="26" t="str">
        <f t="shared" si="9"/>
        <v/>
      </c>
      <c r="Z88" s="26" t="str">
        <f t="shared" si="9"/>
        <v/>
      </c>
      <c r="AA88" s="26" t="str">
        <f t="shared" si="9"/>
        <v/>
      </c>
      <c r="AB88" s="26" t="str">
        <f t="shared" si="9"/>
        <v/>
      </c>
      <c r="AC88" s="26" t="str">
        <f t="shared" si="9"/>
        <v/>
      </c>
      <c r="AD88" s="26" t="str">
        <f t="shared" si="9"/>
        <v/>
      </c>
      <c r="AE88" s="26" t="str">
        <f t="shared" si="9"/>
        <v/>
      </c>
      <c r="AF88" s="26" t="str">
        <f t="shared" si="9"/>
        <v/>
      </c>
      <c r="AG88" s="26" t="str">
        <f t="shared" si="9"/>
        <v/>
      </c>
      <c r="AH88" s="26" t="str">
        <f t="shared" si="9"/>
        <v/>
      </c>
      <c r="AI88" s="26" t="str">
        <f t="shared" si="9"/>
        <v/>
      </c>
      <c r="AJ88" s="26" t="str">
        <f t="shared" si="9"/>
        <v/>
      </c>
      <c r="AK88" s="26" t="str">
        <f t="shared" si="9"/>
        <v/>
      </c>
      <c r="AL88" s="26" t="str">
        <f t="shared" si="9"/>
        <v/>
      </c>
      <c r="AM88" s="26" t="str">
        <f t="shared" si="9"/>
        <v/>
      </c>
      <c r="AN88" s="26" t="str">
        <f t="shared" si="9"/>
        <v/>
      </c>
      <c r="AO88" s="26" t="str">
        <f t="shared" si="9"/>
        <v/>
      </c>
      <c r="AP88" s="26" t="str">
        <f t="shared" si="9"/>
        <v/>
      </c>
      <c r="AQ88" s="26" t="str">
        <f t="shared" si="9"/>
        <v/>
      </c>
      <c r="AR88" s="20" t="str">
        <f>IFERROR(IFERROR(AVERAGE(AR83:AR87),"AVERAGE OF AVERAGES")/100,"AVERAGE OF AVERAGES")</f>
        <v>AVERAGE OF AVERAGES</v>
      </c>
    </row>
    <row r="89" spans="1:44" hidden="1" x14ac:dyDescent="0.3">
      <c r="A89" s="4" t="s">
        <v>3</v>
      </c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17"/>
    </row>
    <row r="90" spans="1:44" hidden="1" x14ac:dyDescent="0.3">
      <c r="A90" s="3" t="s">
        <v>5</v>
      </c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21">
        <f>SUM(B90:AQ90)</f>
        <v>0</v>
      </c>
    </row>
    <row r="91" spans="1:44" hidden="1" x14ac:dyDescent="0.3">
      <c r="A91" s="3" t="s">
        <v>6</v>
      </c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22">
        <f>SUM(B91:AQ91)</f>
        <v>0</v>
      </c>
    </row>
    <row r="92" spans="1:44" hidden="1" x14ac:dyDescent="0.3"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3" t="str">
        <f>IFERROR(AR90/(AR90+AR91),"")</f>
        <v/>
      </c>
    </row>
    <row r="93" spans="1:44" hidden="1" x14ac:dyDescent="0.3">
      <c r="A93" s="3" t="s">
        <v>9</v>
      </c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18">
        <f>SUM(B93:AQ93)</f>
        <v>0</v>
      </c>
    </row>
    <row r="94" spans="1:44" hidden="1" x14ac:dyDescent="0.3">
      <c r="A94" s="1" t="s">
        <v>4</v>
      </c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18"/>
    </row>
    <row r="95" spans="1:44" hidden="1" x14ac:dyDescent="0.3">
      <c r="A95" s="2" t="s">
        <v>12</v>
      </c>
      <c r="B95" s="25" t="s">
        <v>25</v>
      </c>
      <c r="C95" s="25" t="s">
        <v>25</v>
      </c>
      <c r="D95" s="25" t="s">
        <v>25</v>
      </c>
      <c r="E95" s="25" t="s">
        <v>25</v>
      </c>
      <c r="F95" s="25" t="s">
        <v>25</v>
      </c>
      <c r="G95" s="25" t="s">
        <v>25</v>
      </c>
      <c r="H95" s="25" t="s">
        <v>25</v>
      </c>
      <c r="I95" s="25" t="s">
        <v>25</v>
      </c>
      <c r="J95" s="25" t="s">
        <v>25</v>
      </c>
      <c r="K95" s="25" t="s">
        <v>25</v>
      </c>
      <c r="L95" s="25" t="s">
        <v>25</v>
      </c>
      <c r="M95" s="25" t="s">
        <v>25</v>
      </c>
      <c r="N95" s="25" t="s">
        <v>25</v>
      </c>
      <c r="O95" s="25" t="s">
        <v>25</v>
      </c>
      <c r="P95" s="25" t="s">
        <v>25</v>
      </c>
      <c r="Q95" s="25" t="s">
        <v>25</v>
      </c>
      <c r="R95" s="25" t="s">
        <v>25</v>
      </c>
      <c r="S95" s="25" t="s">
        <v>25</v>
      </c>
      <c r="T95" s="25" t="s">
        <v>25</v>
      </c>
      <c r="U95" s="25" t="s">
        <v>25</v>
      </c>
      <c r="V95" s="25" t="s">
        <v>25</v>
      </c>
      <c r="W95" s="25" t="s">
        <v>25</v>
      </c>
      <c r="X95" s="25" t="s">
        <v>25</v>
      </c>
      <c r="Y95" s="25" t="s">
        <v>25</v>
      </c>
      <c r="Z95" s="25" t="s">
        <v>25</v>
      </c>
      <c r="AA95" s="25" t="s">
        <v>25</v>
      </c>
      <c r="AB95" s="25" t="s">
        <v>25</v>
      </c>
      <c r="AC95" s="25" t="s">
        <v>25</v>
      </c>
      <c r="AD95" s="25" t="s">
        <v>25</v>
      </c>
      <c r="AE95" s="25" t="s">
        <v>25</v>
      </c>
      <c r="AF95" s="25" t="s">
        <v>25</v>
      </c>
      <c r="AG95" s="25" t="s">
        <v>25</v>
      </c>
      <c r="AH95" s="25" t="s">
        <v>25</v>
      </c>
      <c r="AI95" s="25" t="s">
        <v>25</v>
      </c>
      <c r="AJ95" s="25" t="s">
        <v>25</v>
      </c>
      <c r="AK95" s="25" t="s">
        <v>25</v>
      </c>
      <c r="AL95" s="25" t="s">
        <v>25</v>
      </c>
      <c r="AM95" s="25" t="s">
        <v>25</v>
      </c>
      <c r="AN95" s="25" t="s">
        <v>25</v>
      </c>
      <c r="AO95" s="25" t="s">
        <v>25</v>
      </c>
      <c r="AP95" s="25" t="s">
        <v>25</v>
      </c>
      <c r="AQ95" s="25" t="s">
        <v>25</v>
      </c>
      <c r="AR95" s="18"/>
    </row>
    <row r="96" spans="1:44" hidden="1" x14ac:dyDescent="0.3">
      <c r="A96" t="str">
        <f>CONCATENATE(A94, " ", A95," 1")</f>
        <v>Call August 1</v>
      </c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9" t="str">
        <f>IFERROR(AVERAGE(B96:AQ96),"AGENTS AVERAGE CALL 1")</f>
        <v>AGENTS AVERAGE CALL 1</v>
      </c>
    </row>
    <row r="97" spans="1:44" hidden="1" x14ac:dyDescent="0.3">
      <c r="A97" t="str">
        <f>CONCATENATE(A94, " ", A95," 2")</f>
        <v>Call August 2</v>
      </c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9" t="str">
        <f>IFERROR(AVERAGE(B97:AQ97),"AGENTS AVERAGE CALL 2")</f>
        <v>AGENTS AVERAGE CALL 2</v>
      </c>
    </row>
    <row r="98" spans="1:44" hidden="1" x14ac:dyDescent="0.3">
      <c r="A98" t="str">
        <f>CONCATENATE(A94, " ", A95," 3")</f>
        <v>Call August 3</v>
      </c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9" t="str">
        <f>IFERROR(AVERAGE(B98:AQ98),"AGENTS AVERAGE CALL 3")</f>
        <v>AGENTS AVERAGE CALL 3</v>
      </c>
    </row>
    <row r="99" spans="1:44" hidden="1" x14ac:dyDescent="0.3">
      <c r="A99" t="str">
        <f>CONCATENATE(A94, " ", A95," 4")</f>
        <v>Call August 4</v>
      </c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9" t="str">
        <f>IFERROR(AVERAGE(B99:AQ99),"AGENTS AVERAGE CALL 4")</f>
        <v>AGENTS AVERAGE CALL 4</v>
      </c>
    </row>
    <row r="100" spans="1:44" hidden="1" x14ac:dyDescent="0.3">
      <c r="A100" t="str">
        <f>CONCATENATE(A94, " ", A95," 5")</f>
        <v>Call August 5</v>
      </c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9" t="str">
        <f>IFERROR(AVERAGE(B100:AQ100),"AGENTS AVERAGE CALL 5")</f>
        <v>AGENTS AVERAGE CALL 5</v>
      </c>
    </row>
    <row r="101" spans="1:44" hidden="1" x14ac:dyDescent="0.3">
      <c r="A101" s="1" t="str">
        <f>CONCATENATE(A95, " ", A94, " Total Avg")</f>
        <v>August Call Total Avg</v>
      </c>
      <c r="B101" s="26" t="str">
        <f t="shared" ref="B101:AQ101" si="10">IFERROR(IFERROR(AVERAGE(B96:B100),"")/100,"")</f>
        <v/>
      </c>
      <c r="C101" s="26" t="str">
        <f t="shared" si="10"/>
        <v/>
      </c>
      <c r="D101" s="26" t="str">
        <f t="shared" si="10"/>
        <v/>
      </c>
      <c r="E101" s="26" t="str">
        <f t="shared" si="10"/>
        <v/>
      </c>
      <c r="F101" s="26" t="str">
        <f t="shared" si="10"/>
        <v/>
      </c>
      <c r="G101" s="26" t="str">
        <f t="shared" si="10"/>
        <v/>
      </c>
      <c r="H101" s="26" t="str">
        <f t="shared" si="10"/>
        <v/>
      </c>
      <c r="I101" s="26" t="str">
        <f t="shared" si="10"/>
        <v/>
      </c>
      <c r="J101" s="26" t="str">
        <f t="shared" si="10"/>
        <v/>
      </c>
      <c r="K101" s="26" t="str">
        <f t="shared" si="10"/>
        <v/>
      </c>
      <c r="L101" s="26" t="str">
        <f t="shared" si="10"/>
        <v/>
      </c>
      <c r="M101" s="26" t="str">
        <f t="shared" si="10"/>
        <v/>
      </c>
      <c r="N101" s="26" t="str">
        <f t="shared" si="10"/>
        <v/>
      </c>
      <c r="O101" s="26" t="str">
        <f t="shared" si="10"/>
        <v/>
      </c>
      <c r="P101" s="26" t="str">
        <f t="shared" si="10"/>
        <v/>
      </c>
      <c r="Q101" s="26" t="str">
        <f t="shared" si="10"/>
        <v/>
      </c>
      <c r="R101" s="26" t="str">
        <f t="shared" si="10"/>
        <v/>
      </c>
      <c r="S101" s="26" t="str">
        <f t="shared" si="10"/>
        <v/>
      </c>
      <c r="T101" s="26" t="str">
        <f t="shared" si="10"/>
        <v/>
      </c>
      <c r="U101" s="26" t="str">
        <f t="shared" si="10"/>
        <v/>
      </c>
      <c r="V101" s="26" t="str">
        <f t="shared" si="10"/>
        <v/>
      </c>
      <c r="W101" s="26" t="str">
        <f t="shared" si="10"/>
        <v/>
      </c>
      <c r="X101" s="26" t="str">
        <f t="shared" si="10"/>
        <v/>
      </c>
      <c r="Y101" s="26" t="str">
        <f t="shared" si="10"/>
        <v/>
      </c>
      <c r="Z101" s="26" t="str">
        <f t="shared" si="10"/>
        <v/>
      </c>
      <c r="AA101" s="26" t="str">
        <f t="shared" si="10"/>
        <v/>
      </c>
      <c r="AB101" s="26" t="str">
        <f t="shared" si="10"/>
        <v/>
      </c>
      <c r="AC101" s="26" t="str">
        <f t="shared" si="10"/>
        <v/>
      </c>
      <c r="AD101" s="26" t="str">
        <f t="shared" si="10"/>
        <v/>
      </c>
      <c r="AE101" s="26" t="str">
        <f t="shared" si="10"/>
        <v/>
      </c>
      <c r="AF101" s="26" t="str">
        <f t="shared" si="10"/>
        <v/>
      </c>
      <c r="AG101" s="26" t="str">
        <f t="shared" si="10"/>
        <v/>
      </c>
      <c r="AH101" s="26" t="str">
        <f t="shared" si="10"/>
        <v/>
      </c>
      <c r="AI101" s="26" t="str">
        <f t="shared" si="10"/>
        <v/>
      </c>
      <c r="AJ101" s="26" t="str">
        <f t="shared" si="10"/>
        <v/>
      </c>
      <c r="AK101" s="26" t="str">
        <f t="shared" si="10"/>
        <v/>
      </c>
      <c r="AL101" s="26" t="str">
        <f t="shared" si="10"/>
        <v/>
      </c>
      <c r="AM101" s="26" t="str">
        <f t="shared" si="10"/>
        <v/>
      </c>
      <c r="AN101" s="26" t="str">
        <f t="shared" si="10"/>
        <v/>
      </c>
      <c r="AO101" s="26" t="str">
        <f t="shared" si="10"/>
        <v/>
      </c>
      <c r="AP101" s="26" t="str">
        <f t="shared" si="10"/>
        <v/>
      </c>
      <c r="AQ101" s="26" t="str">
        <f t="shared" si="10"/>
        <v/>
      </c>
      <c r="AR101" s="20" t="str">
        <f>IFERROR(IFERROR(AVERAGE(AR96:AR100),"AVERAGE OF AVERAGES")/100,"AVERAGE OF AVERAGES")</f>
        <v>AVERAGE OF AVERAGES</v>
      </c>
    </row>
    <row r="102" spans="1:44" hidden="1" x14ac:dyDescent="0.3">
      <c r="A102" s="4" t="s">
        <v>3</v>
      </c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17"/>
    </row>
    <row r="103" spans="1:44" hidden="1" x14ac:dyDescent="0.3">
      <c r="A103" s="3" t="s">
        <v>5</v>
      </c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21">
        <f>SUM(B103:AQ103)</f>
        <v>0</v>
      </c>
    </row>
    <row r="104" spans="1:44" hidden="1" x14ac:dyDescent="0.3">
      <c r="A104" s="3" t="s">
        <v>6</v>
      </c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22">
        <f>SUM(B104:AQ104)</f>
        <v>0</v>
      </c>
    </row>
    <row r="105" spans="1:44" hidden="1" x14ac:dyDescent="0.3"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  <c r="AR105" s="7"/>
    </row>
    <row r="106" spans="1:44" hidden="1" x14ac:dyDescent="0.3">
      <c r="A106" s="3" t="s">
        <v>9</v>
      </c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18">
        <f>SUM(B106:AQ106)</f>
        <v>0</v>
      </c>
    </row>
    <row r="107" spans="1:44" hidden="1" x14ac:dyDescent="0.3">
      <c r="A107" s="1" t="s">
        <v>4</v>
      </c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  <c r="AN107" s="25"/>
      <c r="AO107" s="25"/>
      <c r="AP107" s="25"/>
      <c r="AQ107" s="25"/>
      <c r="AR107" s="18"/>
    </row>
    <row r="108" spans="1:44" hidden="1" x14ac:dyDescent="0.3">
      <c r="A108" s="2" t="s">
        <v>11</v>
      </c>
      <c r="B108" s="25" t="s">
        <v>24</v>
      </c>
      <c r="C108" s="25" t="s">
        <v>24</v>
      </c>
      <c r="D108" s="25" t="s">
        <v>24</v>
      </c>
      <c r="E108" s="25" t="s">
        <v>24</v>
      </c>
      <c r="F108" s="25" t="s">
        <v>24</v>
      </c>
      <c r="G108" s="25" t="s">
        <v>24</v>
      </c>
      <c r="H108" s="25" t="s">
        <v>24</v>
      </c>
      <c r="I108" s="25" t="s">
        <v>24</v>
      </c>
      <c r="J108" s="25" t="s">
        <v>24</v>
      </c>
      <c r="K108" s="25" t="s">
        <v>24</v>
      </c>
      <c r="L108" s="25" t="s">
        <v>24</v>
      </c>
      <c r="M108" s="25" t="s">
        <v>24</v>
      </c>
      <c r="N108" s="25" t="s">
        <v>24</v>
      </c>
      <c r="O108" s="25" t="s">
        <v>24</v>
      </c>
      <c r="P108" s="25" t="s">
        <v>24</v>
      </c>
      <c r="Q108" s="25" t="s">
        <v>24</v>
      </c>
      <c r="R108" s="25" t="s">
        <v>24</v>
      </c>
      <c r="S108" s="25" t="s">
        <v>24</v>
      </c>
      <c r="T108" s="25" t="s">
        <v>24</v>
      </c>
      <c r="U108" s="25" t="s">
        <v>24</v>
      </c>
      <c r="V108" s="25" t="s">
        <v>24</v>
      </c>
      <c r="W108" s="25" t="s">
        <v>24</v>
      </c>
      <c r="X108" s="25" t="s">
        <v>24</v>
      </c>
      <c r="Y108" s="25" t="s">
        <v>24</v>
      </c>
      <c r="Z108" s="25" t="s">
        <v>24</v>
      </c>
      <c r="AA108" s="25" t="s">
        <v>24</v>
      </c>
      <c r="AB108" s="25" t="s">
        <v>24</v>
      </c>
      <c r="AC108" s="25" t="s">
        <v>24</v>
      </c>
      <c r="AD108" s="25" t="s">
        <v>24</v>
      </c>
      <c r="AE108" s="25" t="s">
        <v>24</v>
      </c>
      <c r="AF108" s="25" t="s">
        <v>24</v>
      </c>
      <c r="AG108" s="25" t="s">
        <v>24</v>
      </c>
      <c r="AH108" s="25" t="s">
        <v>24</v>
      </c>
      <c r="AI108" s="25" t="s">
        <v>24</v>
      </c>
      <c r="AJ108" s="25" t="s">
        <v>24</v>
      </c>
      <c r="AK108" s="25" t="s">
        <v>24</v>
      </c>
      <c r="AL108" s="25" t="s">
        <v>24</v>
      </c>
      <c r="AM108" s="25" t="s">
        <v>24</v>
      </c>
      <c r="AN108" s="25" t="s">
        <v>24</v>
      </c>
      <c r="AO108" s="25" t="s">
        <v>24</v>
      </c>
      <c r="AP108" s="25" t="s">
        <v>24</v>
      </c>
      <c r="AQ108" s="25" t="s">
        <v>24</v>
      </c>
      <c r="AR108" s="18"/>
    </row>
    <row r="109" spans="1:44" hidden="1" x14ac:dyDescent="0.3">
      <c r="A109" t="str">
        <f>CONCATENATE(A107, " ", A108," 1")</f>
        <v>Call September 1</v>
      </c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9" t="str">
        <f>IFERROR(AVERAGE(B109:AQ109),"AGENTS AVERAGE CALL 1")</f>
        <v>AGENTS AVERAGE CALL 1</v>
      </c>
    </row>
    <row r="110" spans="1:44" hidden="1" x14ac:dyDescent="0.3">
      <c r="A110" t="str">
        <f>CONCATENATE(A107, " ", A108," 2")</f>
        <v>Call September 2</v>
      </c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9" t="str">
        <f>IFERROR(AVERAGE(B110:AQ110),"AGENTS AVERAGE CALL 2")</f>
        <v>AGENTS AVERAGE CALL 2</v>
      </c>
    </row>
    <row r="111" spans="1:44" hidden="1" x14ac:dyDescent="0.3">
      <c r="A111" t="str">
        <f>CONCATENATE(A107, " ", A108," 3")</f>
        <v>Call September 3</v>
      </c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9" t="str">
        <f>IFERROR(AVERAGE(B111:AQ111),"AGENTS AVERAGE CALL 3")</f>
        <v>AGENTS AVERAGE CALL 3</v>
      </c>
    </row>
    <row r="112" spans="1:44" hidden="1" x14ac:dyDescent="0.3">
      <c r="A112" t="str">
        <f>CONCATENATE(A107, " ", A108," 4")</f>
        <v>Call September 4</v>
      </c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9" t="str">
        <f>IFERROR(AVERAGE(B112:AQ112),"AGENTS AVERAGE CALL 4")</f>
        <v>AGENTS AVERAGE CALL 4</v>
      </c>
    </row>
    <row r="113" spans="1:44" hidden="1" x14ac:dyDescent="0.3">
      <c r="A113" t="str">
        <f>CONCATENATE(A107, " ", A108," 5")</f>
        <v>Call September 5</v>
      </c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9" t="str">
        <f>IFERROR(AVERAGE(B113:AQ113),"AGENTS AVERAGE CALL 5")</f>
        <v>AGENTS AVERAGE CALL 5</v>
      </c>
    </row>
    <row r="114" spans="1:44" hidden="1" x14ac:dyDescent="0.3">
      <c r="A114" s="1" t="str">
        <f>CONCATENATE(A108, " ", A107, " Total Avg")</f>
        <v>September Call Total Avg</v>
      </c>
      <c r="B114" s="26" t="str">
        <f t="shared" ref="B114:AQ114" si="11">IFERROR(IFERROR(AVERAGE(B109:B113),"")/100,"")</f>
        <v/>
      </c>
      <c r="C114" s="26" t="str">
        <f t="shared" si="11"/>
        <v/>
      </c>
      <c r="D114" s="26" t="str">
        <f t="shared" si="11"/>
        <v/>
      </c>
      <c r="E114" s="26" t="str">
        <f t="shared" si="11"/>
        <v/>
      </c>
      <c r="F114" s="26" t="str">
        <f t="shared" si="11"/>
        <v/>
      </c>
      <c r="G114" s="26" t="str">
        <f t="shared" si="11"/>
        <v/>
      </c>
      <c r="H114" s="26" t="str">
        <f t="shared" si="11"/>
        <v/>
      </c>
      <c r="I114" s="26" t="str">
        <f t="shared" si="11"/>
        <v/>
      </c>
      <c r="J114" s="26" t="str">
        <f t="shared" si="11"/>
        <v/>
      </c>
      <c r="K114" s="26" t="str">
        <f t="shared" si="11"/>
        <v/>
      </c>
      <c r="L114" s="26" t="str">
        <f t="shared" si="11"/>
        <v/>
      </c>
      <c r="M114" s="26" t="str">
        <f t="shared" si="11"/>
        <v/>
      </c>
      <c r="N114" s="26" t="str">
        <f t="shared" si="11"/>
        <v/>
      </c>
      <c r="O114" s="26" t="str">
        <f t="shared" si="11"/>
        <v/>
      </c>
      <c r="P114" s="26" t="str">
        <f t="shared" si="11"/>
        <v/>
      </c>
      <c r="Q114" s="26" t="str">
        <f t="shared" si="11"/>
        <v/>
      </c>
      <c r="R114" s="26" t="str">
        <f t="shared" si="11"/>
        <v/>
      </c>
      <c r="S114" s="26" t="str">
        <f t="shared" si="11"/>
        <v/>
      </c>
      <c r="T114" s="26" t="str">
        <f t="shared" si="11"/>
        <v/>
      </c>
      <c r="U114" s="26" t="str">
        <f t="shared" si="11"/>
        <v/>
      </c>
      <c r="V114" s="26" t="str">
        <f t="shared" si="11"/>
        <v/>
      </c>
      <c r="W114" s="26" t="str">
        <f t="shared" si="11"/>
        <v/>
      </c>
      <c r="X114" s="26" t="str">
        <f t="shared" si="11"/>
        <v/>
      </c>
      <c r="Y114" s="26" t="str">
        <f t="shared" si="11"/>
        <v/>
      </c>
      <c r="Z114" s="26" t="str">
        <f t="shared" si="11"/>
        <v/>
      </c>
      <c r="AA114" s="26" t="str">
        <f t="shared" si="11"/>
        <v/>
      </c>
      <c r="AB114" s="26" t="str">
        <f t="shared" si="11"/>
        <v/>
      </c>
      <c r="AC114" s="26" t="str">
        <f t="shared" si="11"/>
        <v/>
      </c>
      <c r="AD114" s="26" t="str">
        <f t="shared" si="11"/>
        <v/>
      </c>
      <c r="AE114" s="26" t="str">
        <f t="shared" si="11"/>
        <v/>
      </c>
      <c r="AF114" s="26" t="str">
        <f t="shared" si="11"/>
        <v/>
      </c>
      <c r="AG114" s="26" t="str">
        <f t="shared" si="11"/>
        <v/>
      </c>
      <c r="AH114" s="26" t="str">
        <f t="shared" si="11"/>
        <v/>
      </c>
      <c r="AI114" s="26" t="str">
        <f t="shared" si="11"/>
        <v/>
      </c>
      <c r="AJ114" s="26" t="str">
        <f t="shared" si="11"/>
        <v/>
      </c>
      <c r="AK114" s="26" t="str">
        <f t="shared" si="11"/>
        <v/>
      </c>
      <c r="AL114" s="26" t="str">
        <f t="shared" si="11"/>
        <v/>
      </c>
      <c r="AM114" s="26" t="str">
        <f t="shared" si="11"/>
        <v/>
      </c>
      <c r="AN114" s="26" t="str">
        <f t="shared" si="11"/>
        <v/>
      </c>
      <c r="AO114" s="26" t="str">
        <f t="shared" si="11"/>
        <v/>
      </c>
      <c r="AP114" s="26" t="str">
        <f t="shared" si="11"/>
        <v/>
      </c>
      <c r="AQ114" s="26" t="str">
        <f t="shared" si="11"/>
        <v/>
      </c>
      <c r="AR114" s="20" t="str">
        <f>IFERROR(IFERROR(AVERAGE(AR109:AR113),"AVERAGE OF AVERAGES")/100,"AVERAGE OF AVERAGES")</f>
        <v>AVERAGE OF AVERAGES</v>
      </c>
    </row>
    <row r="115" spans="1:44" hidden="1" x14ac:dyDescent="0.3">
      <c r="A115" s="4" t="s">
        <v>3</v>
      </c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  <c r="AO115" s="27"/>
      <c r="AP115" s="27"/>
      <c r="AQ115" s="27"/>
      <c r="AR115" s="17"/>
    </row>
    <row r="116" spans="1:44" hidden="1" x14ac:dyDescent="0.3">
      <c r="A116" s="3" t="s">
        <v>5</v>
      </c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21">
        <f>SUM(B116:AQ116)</f>
        <v>0</v>
      </c>
    </row>
    <row r="117" spans="1:44" hidden="1" x14ac:dyDescent="0.3">
      <c r="A117" s="3" t="s">
        <v>6</v>
      </c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22">
        <f>SUM(B117:AQ117)</f>
        <v>0</v>
      </c>
    </row>
    <row r="118" spans="1:44" hidden="1" x14ac:dyDescent="0.3"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5"/>
      <c r="AL118" s="25"/>
      <c r="AM118" s="25"/>
      <c r="AN118" s="25"/>
      <c r="AO118" s="25"/>
      <c r="AP118" s="25"/>
      <c r="AQ118" s="25"/>
      <c r="AR118" s="7"/>
    </row>
    <row r="119" spans="1:44" hidden="1" x14ac:dyDescent="0.3">
      <c r="A119" s="3" t="s">
        <v>9</v>
      </c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18">
        <f>SUM(B119:AQ119)</f>
        <v>0</v>
      </c>
    </row>
    <row r="120" spans="1:44" hidden="1" x14ac:dyDescent="0.3">
      <c r="A120" s="1" t="s">
        <v>4</v>
      </c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  <c r="AL120" s="25"/>
      <c r="AM120" s="25"/>
      <c r="AN120" s="25"/>
      <c r="AO120" s="25"/>
      <c r="AP120" s="25"/>
      <c r="AQ120" s="25"/>
      <c r="AR120" s="18"/>
    </row>
    <row r="121" spans="1:44" hidden="1" x14ac:dyDescent="0.3">
      <c r="A121" s="2" t="s">
        <v>10</v>
      </c>
      <c r="B121" s="25" t="s">
        <v>23</v>
      </c>
      <c r="C121" s="25" t="s">
        <v>23</v>
      </c>
      <c r="D121" s="25" t="s">
        <v>23</v>
      </c>
      <c r="E121" s="25" t="s">
        <v>23</v>
      </c>
      <c r="F121" s="25" t="s">
        <v>23</v>
      </c>
      <c r="G121" s="25" t="s">
        <v>23</v>
      </c>
      <c r="H121" s="25" t="s">
        <v>23</v>
      </c>
      <c r="I121" s="25" t="s">
        <v>23</v>
      </c>
      <c r="J121" s="25" t="s">
        <v>23</v>
      </c>
      <c r="K121" s="25" t="s">
        <v>23</v>
      </c>
      <c r="L121" s="25" t="s">
        <v>23</v>
      </c>
      <c r="M121" s="25" t="s">
        <v>23</v>
      </c>
      <c r="N121" s="25" t="s">
        <v>23</v>
      </c>
      <c r="O121" s="25" t="s">
        <v>23</v>
      </c>
      <c r="P121" s="25" t="s">
        <v>23</v>
      </c>
      <c r="Q121" s="25" t="s">
        <v>23</v>
      </c>
      <c r="R121" s="25" t="s">
        <v>23</v>
      </c>
      <c r="S121" s="25" t="s">
        <v>23</v>
      </c>
      <c r="T121" s="25" t="s">
        <v>23</v>
      </c>
      <c r="U121" s="25" t="s">
        <v>23</v>
      </c>
      <c r="V121" s="25" t="s">
        <v>23</v>
      </c>
      <c r="W121" s="25" t="s">
        <v>23</v>
      </c>
      <c r="X121" s="25" t="s">
        <v>23</v>
      </c>
      <c r="Y121" s="25" t="s">
        <v>23</v>
      </c>
      <c r="Z121" s="25" t="s">
        <v>23</v>
      </c>
      <c r="AA121" s="25" t="s">
        <v>23</v>
      </c>
      <c r="AB121" s="25" t="s">
        <v>23</v>
      </c>
      <c r="AC121" s="25" t="s">
        <v>23</v>
      </c>
      <c r="AD121" s="25" t="s">
        <v>23</v>
      </c>
      <c r="AE121" s="25" t="s">
        <v>23</v>
      </c>
      <c r="AF121" s="25" t="s">
        <v>23</v>
      </c>
      <c r="AG121" s="25" t="s">
        <v>23</v>
      </c>
      <c r="AH121" s="25" t="s">
        <v>23</v>
      </c>
      <c r="AI121" s="25" t="s">
        <v>23</v>
      </c>
      <c r="AJ121" s="25" t="s">
        <v>23</v>
      </c>
      <c r="AK121" s="25" t="s">
        <v>23</v>
      </c>
      <c r="AL121" s="25" t="s">
        <v>23</v>
      </c>
      <c r="AM121" s="25" t="s">
        <v>23</v>
      </c>
      <c r="AN121" s="25" t="s">
        <v>23</v>
      </c>
      <c r="AO121" s="25" t="s">
        <v>23</v>
      </c>
      <c r="AP121" s="25" t="s">
        <v>23</v>
      </c>
      <c r="AQ121" s="25" t="s">
        <v>23</v>
      </c>
      <c r="AR121" s="18"/>
    </row>
    <row r="122" spans="1:44" hidden="1" x14ac:dyDescent="0.3">
      <c r="A122" t="str">
        <f>CONCATENATE(A120, " ", A121," 1")</f>
        <v>Call October 1</v>
      </c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9" t="str">
        <f>IFERROR(AVERAGE(B122:AQ122),"AGENTS AVERAGE CALL 1")</f>
        <v>AGENTS AVERAGE CALL 1</v>
      </c>
    </row>
    <row r="123" spans="1:44" hidden="1" x14ac:dyDescent="0.3">
      <c r="A123" t="str">
        <f>CONCATENATE(A120, " ", A121," 2")</f>
        <v>Call October 2</v>
      </c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9" t="str">
        <f>IFERROR(AVERAGE(B123:AQ123),"AGENTS AVERAGE CALL 2")</f>
        <v>AGENTS AVERAGE CALL 2</v>
      </c>
    </row>
    <row r="124" spans="1:44" hidden="1" x14ac:dyDescent="0.3">
      <c r="A124" t="str">
        <f>CONCATENATE(A120, " ", A121," 3")</f>
        <v>Call October 3</v>
      </c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9" t="str">
        <f>IFERROR(AVERAGE(B124:AQ124),"AGENTS AVERAGE CALL 3")</f>
        <v>AGENTS AVERAGE CALL 3</v>
      </c>
    </row>
    <row r="125" spans="1:44" hidden="1" x14ac:dyDescent="0.3">
      <c r="A125" t="str">
        <f>CONCATENATE(A120, " ", A121," 4")</f>
        <v>Call October 4</v>
      </c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9" t="str">
        <f>IFERROR(AVERAGE(B125:AQ125),"AGENTS AVERAGE CALL 4")</f>
        <v>AGENTS AVERAGE CALL 4</v>
      </c>
    </row>
    <row r="126" spans="1:44" hidden="1" x14ac:dyDescent="0.3">
      <c r="A126" t="str">
        <f>CONCATENATE(A120, " ", A121," 5")</f>
        <v>Call October 5</v>
      </c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9" t="str">
        <f>IFERROR(AVERAGE(B126:AQ126),"AGENTS AVERAGE CALL 5")</f>
        <v>AGENTS AVERAGE CALL 5</v>
      </c>
    </row>
    <row r="127" spans="1:44" hidden="1" x14ac:dyDescent="0.3">
      <c r="A127" s="1" t="str">
        <f>CONCATENATE(A121, " ", A120, " Total Avg")</f>
        <v>October Call Total Avg</v>
      </c>
      <c r="B127" s="26" t="str">
        <f t="shared" ref="B127:AQ127" si="12">IFERROR(IFERROR(AVERAGE(B122:B126),"")/100,"")</f>
        <v/>
      </c>
      <c r="C127" s="26" t="str">
        <f t="shared" si="12"/>
        <v/>
      </c>
      <c r="D127" s="26" t="str">
        <f t="shared" si="12"/>
        <v/>
      </c>
      <c r="E127" s="26" t="str">
        <f t="shared" si="12"/>
        <v/>
      </c>
      <c r="F127" s="26" t="str">
        <f t="shared" si="12"/>
        <v/>
      </c>
      <c r="G127" s="26" t="str">
        <f t="shared" si="12"/>
        <v/>
      </c>
      <c r="H127" s="26" t="str">
        <f t="shared" si="12"/>
        <v/>
      </c>
      <c r="I127" s="26" t="str">
        <f t="shared" si="12"/>
        <v/>
      </c>
      <c r="J127" s="26" t="str">
        <f t="shared" si="12"/>
        <v/>
      </c>
      <c r="K127" s="26" t="str">
        <f t="shared" si="12"/>
        <v/>
      </c>
      <c r="L127" s="26" t="str">
        <f t="shared" si="12"/>
        <v/>
      </c>
      <c r="M127" s="26" t="str">
        <f t="shared" si="12"/>
        <v/>
      </c>
      <c r="N127" s="26" t="str">
        <f t="shared" si="12"/>
        <v/>
      </c>
      <c r="O127" s="26" t="str">
        <f t="shared" si="12"/>
        <v/>
      </c>
      <c r="P127" s="26" t="str">
        <f t="shared" si="12"/>
        <v/>
      </c>
      <c r="Q127" s="26" t="str">
        <f t="shared" si="12"/>
        <v/>
      </c>
      <c r="R127" s="26" t="str">
        <f t="shared" si="12"/>
        <v/>
      </c>
      <c r="S127" s="26" t="str">
        <f t="shared" si="12"/>
        <v/>
      </c>
      <c r="T127" s="26" t="str">
        <f t="shared" si="12"/>
        <v/>
      </c>
      <c r="U127" s="26" t="str">
        <f t="shared" si="12"/>
        <v/>
      </c>
      <c r="V127" s="26" t="str">
        <f t="shared" si="12"/>
        <v/>
      </c>
      <c r="W127" s="26" t="str">
        <f t="shared" si="12"/>
        <v/>
      </c>
      <c r="X127" s="26" t="str">
        <f t="shared" si="12"/>
        <v/>
      </c>
      <c r="Y127" s="26" t="str">
        <f t="shared" si="12"/>
        <v/>
      </c>
      <c r="Z127" s="26" t="str">
        <f t="shared" si="12"/>
        <v/>
      </c>
      <c r="AA127" s="26" t="str">
        <f t="shared" si="12"/>
        <v/>
      </c>
      <c r="AB127" s="26" t="str">
        <f t="shared" si="12"/>
        <v/>
      </c>
      <c r="AC127" s="26" t="str">
        <f t="shared" si="12"/>
        <v/>
      </c>
      <c r="AD127" s="26" t="str">
        <f t="shared" si="12"/>
        <v/>
      </c>
      <c r="AE127" s="26" t="str">
        <f t="shared" si="12"/>
        <v/>
      </c>
      <c r="AF127" s="26" t="str">
        <f t="shared" si="12"/>
        <v/>
      </c>
      <c r="AG127" s="26" t="str">
        <f t="shared" si="12"/>
        <v/>
      </c>
      <c r="AH127" s="26" t="str">
        <f t="shared" si="12"/>
        <v/>
      </c>
      <c r="AI127" s="26" t="str">
        <f t="shared" si="12"/>
        <v/>
      </c>
      <c r="AJ127" s="26" t="str">
        <f t="shared" si="12"/>
        <v/>
      </c>
      <c r="AK127" s="26" t="str">
        <f t="shared" si="12"/>
        <v/>
      </c>
      <c r="AL127" s="26" t="str">
        <f t="shared" si="12"/>
        <v/>
      </c>
      <c r="AM127" s="26" t="str">
        <f t="shared" si="12"/>
        <v/>
      </c>
      <c r="AN127" s="26" t="str">
        <f t="shared" si="12"/>
        <v/>
      </c>
      <c r="AO127" s="26" t="str">
        <f t="shared" si="12"/>
        <v/>
      </c>
      <c r="AP127" s="26" t="str">
        <f t="shared" si="12"/>
        <v/>
      </c>
      <c r="AQ127" s="26" t="str">
        <f t="shared" si="12"/>
        <v/>
      </c>
      <c r="AR127" s="20" t="str">
        <f>IFERROR(IFERROR(AVERAGE(AR122:AR126),"AVERAGE OF AVERAGES")/100,"AVERAGE OF AVERAGES")</f>
        <v>AVERAGE OF AVERAGES</v>
      </c>
    </row>
    <row r="128" spans="1:44" hidden="1" x14ac:dyDescent="0.3">
      <c r="A128" s="4" t="s">
        <v>3</v>
      </c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  <c r="AL128" s="27"/>
      <c r="AM128" s="27"/>
      <c r="AN128" s="27"/>
      <c r="AO128" s="27"/>
      <c r="AP128" s="27"/>
      <c r="AQ128" s="27"/>
      <c r="AR128" s="17"/>
    </row>
    <row r="129" spans="1:44" hidden="1" x14ac:dyDescent="0.3">
      <c r="A129" s="3" t="s">
        <v>5</v>
      </c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21">
        <f>SUM(B129:AQ129)</f>
        <v>0</v>
      </c>
    </row>
    <row r="130" spans="1:44" hidden="1" x14ac:dyDescent="0.3">
      <c r="A130" s="3" t="s">
        <v>6</v>
      </c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22">
        <f>SUM(B130:AQ130)</f>
        <v>0</v>
      </c>
    </row>
    <row r="131" spans="1:44" hidden="1" x14ac:dyDescent="0.3"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3" t="str">
        <f>IFERROR(AR103/(AR103+AR104),"")</f>
        <v/>
      </c>
    </row>
    <row r="132" spans="1:44" hidden="1" x14ac:dyDescent="0.3">
      <c r="A132" s="3" t="s">
        <v>9</v>
      </c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18">
        <f>SUM(B132:AQ132)</f>
        <v>0</v>
      </c>
    </row>
    <row r="133" spans="1:44" hidden="1" x14ac:dyDescent="0.3">
      <c r="A133" s="1" t="s">
        <v>4</v>
      </c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  <c r="AQ133" s="25"/>
      <c r="AR133" s="18"/>
    </row>
    <row r="134" spans="1:44" hidden="1" x14ac:dyDescent="0.3">
      <c r="A134" s="2" t="s">
        <v>8</v>
      </c>
      <c r="B134" s="25" t="s">
        <v>22</v>
      </c>
      <c r="C134" s="25" t="s">
        <v>22</v>
      </c>
      <c r="D134" s="25" t="s">
        <v>22</v>
      </c>
      <c r="E134" s="25" t="s">
        <v>22</v>
      </c>
      <c r="F134" s="25" t="s">
        <v>22</v>
      </c>
      <c r="G134" s="25" t="s">
        <v>22</v>
      </c>
      <c r="H134" s="25" t="s">
        <v>22</v>
      </c>
      <c r="I134" s="25" t="s">
        <v>22</v>
      </c>
      <c r="J134" s="25" t="s">
        <v>22</v>
      </c>
      <c r="K134" s="25" t="s">
        <v>22</v>
      </c>
      <c r="L134" s="25" t="s">
        <v>22</v>
      </c>
      <c r="M134" s="25" t="s">
        <v>22</v>
      </c>
      <c r="N134" s="25" t="s">
        <v>22</v>
      </c>
      <c r="O134" s="25" t="s">
        <v>22</v>
      </c>
      <c r="P134" s="25" t="s">
        <v>22</v>
      </c>
      <c r="Q134" s="25" t="s">
        <v>22</v>
      </c>
      <c r="R134" s="25" t="s">
        <v>22</v>
      </c>
      <c r="S134" s="25" t="s">
        <v>22</v>
      </c>
      <c r="T134" s="25" t="s">
        <v>22</v>
      </c>
      <c r="U134" s="25" t="s">
        <v>22</v>
      </c>
      <c r="V134" s="25" t="s">
        <v>22</v>
      </c>
      <c r="W134" s="25" t="s">
        <v>22</v>
      </c>
      <c r="X134" s="25" t="s">
        <v>22</v>
      </c>
      <c r="Y134" s="25" t="s">
        <v>22</v>
      </c>
      <c r="Z134" s="25" t="s">
        <v>22</v>
      </c>
      <c r="AA134" s="25" t="s">
        <v>22</v>
      </c>
      <c r="AB134" s="25" t="s">
        <v>22</v>
      </c>
      <c r="AC134" s="25" t="s">
        <v>22</v>
      </c>
      <c r="AD134" s="25" t="s">
        <v>22</v>
      </c>
      <c r="AE134" s="25" t="s">
        <v>22</v>
      </c>
      <c r="AF134" s="25" t="s">
        <v>22</v>
      </c>
      <c r="AG134" s="25" t="s">
        <v>22</v>
      </c>
      <c r="AH134" s="25" t="s">
        <v>22</v>
      </c>
      <c r="AI134" s="25" t="s">
        <v>22</v>
      </c>
      <c r="AJ134" s="25" t="s">
        <v>22</v>
      </c>
      <c r="AK134" s="25" t="s">
        <v>22</v>
      </c>
      <c r="AL134" s="25" t="s">
        <v>22</v>
      </c>
      <c r="AM134" s="25" t="s">
        <v>22</v>
      </c>
      <c r="AN134" s="25" t="s">
        <v>22</v>
      </c>
      <c r="AO134" s="25" t="s">
        <v>22</v>
      </c>
      <c r="AP134" s="25" t="s">
        <v>22</v>
      </c>
      <c r="AQ134" s="25" t="s">
        <v>22</v>
      </c>
      <c r="AR134" s="18"/>
    </row>
    <row r="135" spans="1:44" hidden="1" x14ac:dyDescent="0.3">
      <c r="A135" t="str">
        <f>CONCATENATE(A133, " ", A134," 1")</f>
        <v>Call November 1</v>
      </c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9" t="str">
        <f>IFERROR(AVERAGE(B135:AQ135),"AGENTS AVERAGE CALL 1")</f>
        <v>AGENTS AVERAGE CALL 1</v>
      </c>
    </row>
    <row r="136" spans="1:44" hidden="1" x14ac:dyDescent="0.3">
      <c r="A136" t="str">
        <f>CONCATENATE(A133, " ", A134," 2")</f>
        <v>Call November 2</v>
      </c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9" t="str">
        <f>IFERROR(AVERAGE(B136:AQ136),"AGENTS AVERAGE CALL 2")</f>
        <v>AGENTS AVERAGE CALL 2</v>
      </c>
    </row>
    <row r="137" spans="1:44" hidden="1" x14ac:dyDescent="0.3">
      <c r="A137" t="str">
        <f>CONCATENATE(A133, " ", A134," 3")</f>
        <v>Call November 3</v>
      </c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9" t="str">
        <f>IFERROR(AVERAGE(B137:AQ137),"AGENTS AVERAGE CALL 3")</f>
        <v>AGENTS AVERAGE CALL 3</v>
      </c>
    </row>
    <row r="138" spans="1:44" hidden="1" x14ac:dyDescent="0.3">
      <c r="A138" t="str">
        <f>CONCATENATE(A133, " ", A134," 4")</f>
        <v>Call November 4</v>
      </c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9" t="str">
        <f>IFERROR(AVERAGE(B138:AQ138),"AGENTS AVERAGE CALL 4")</f>
        <v>AGENTS AVERAGE CALL 4</v>
      </c>
    </row>
    <row r="139" spans="1:44" hidden="1" x14ac:dyDescent="0.3">
      <c r="A139" t="str">
        <f>CONCATENATE(A133, " ", A134," 5")</f>
        <v>Call November 5</v>
      </c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9" t="str">
        <f>IFERROR(AVERAGE(B139:AQ139),"AGENTS AVERAGE CALL 5")</f>
        <v>AGENTS AVERAGE CALL 5</v>
      </c>
    </row>
    <row r="140" spans="1:44" hidden="1" x14ac:dyDescent="0.3">
      <c r="A140" s="1" t="str">
        <f>CONCATENATE(A134, " ", A133, " Total Avg")</f>
        <v>November Call Total Avg</v>
      </c>
      <c r="B140" s="26" t="str">
        <f t="shared" ref="B140:AQ140" si="13">IFERROR(IFERROR(AVERAGE(B135:B139),"")/100,"")</f>
        <v/>
      </c>
      <c r="C140" s="26" t="str">
        <f t="shared" si="13"/>
        <v/>
      </c>
      <c r="D140" s="26" t="str">
        <f t="shared" si="13"/>
        <v/>
      </c>
      <c r="E140" s="26" t="str">
        <f t="shared" si="13"/>
        <v/>
      </c>
      <c r="F140" s="26" t="str">
        <f t="shared" si="13"/>
        <v/>
      </c>
      <c r="G140" s="26" t="str">
        <f t="shared" si="13"/>
        <v/>
      </c>
      <c r="H140" s="26" t="str">
        <f t="shared" si="13"/>
        <v/>
      </c>
      <c r="I140" s="26" t="str">
        <f t="shared" si="13"/>
        <v/>
      </c>
      <c r="J140" s="26" t="str">
        <f t="shared" si="13"/>
        <v/>
      </c>
      <c r="K140" s="26" t="str">
        <f t="shared" si="13"/>
        <v/>
      </c>
      <c r="L140" s="26" t="str">
        <f t="shared" si="13"/>
        <v/>
      </c>
      <c r="M140" s="26" t="str">
        <f t="shared" si="13"/>
        <v/>
      </c>
      <c r="N140" s="26" t="str">
        <f t="shared" si="13"/>
        <v/>
      </c>
      <c r="O140" s="26" t="str">
        <f t="shared" si="13"/>
        <v/>
      </c>
      <c r="P140" s="26" t="str">
        <f t="shared" si="13"/>
        <v/>
      </c>
      <c r="Q140" s="26" t="str">
        <f t="shared" si="13"/>
        <v/>
      </c>
      <c r="R140" s="26" t="str">
        <f t="shared" si="13"/>
        <v/>
      </c>
      <c r="S140" s="26" t="str">
        <f t="shared" si="13"/>
        <v/>
      </c>
      <c r="T140" s="26" t="str">
        <f t="shared" si="13"/>
        <v/>
      </c>
      <c r="U140" s="26" t="str">
        <f t="shared" si="13"/>
        <v/>
      </c>
      <c r="V140" s="26" t="str">
        <f t="shared" si="13"/>
        <v/>
      </c>
      <c r="W140" s="26" t="str">
        <f t="shared" si="13"/>
        <v/>
      </c>
      <c r="X140" s="26" t="str">
        <f t="shared" si="13"/>
        <v/>
      </c>
      <c r="Y140" s="26" t="str">
        <f t="shared" si="13"/>
        <v/>
      </c>
      <c r="Z140" s="26" t="str">
        <f t="shared" si="13"/>
        <v/>
      </c>
      <c r="AA140" s="26" t="str">
        <f t="shared" si="13"/>
        <v/>
      </c>
      <c r="AB140" s="26" t="str">
        <f t="shared" si="13"/>
        <v/>
      </c>
      <c r="AC140" s="26" t="str">
        <f t="shared" si="13"/>
        <v/>
      </c>
      <c r="AD140" s="26" t="str">
        <f t="shared" si="13"/>
        <v/>
      </c>
      <c r="AE140" s="26" t="str">
        <f t="shared" si="13"/>
        <v/>
      </c>
      <c r="AF140" s="26" t="str">
        <f t="shared" si="13"/>
        <v/>
      </c>
      <c r="AG140" s="26" t="str">
        <f t="shared" si="13"/>
        <v/>
      </c>
      <c r="AH140" s="26" t="str">
        <f t="shared" si="13"/>
        <v/>
      </c>
      <c r="AI140" s="26" t="str">
        <f t="shared" si="13"/>
        <v/>
      </c>
      <c r="AJ140" s="26" t="str">
        <f t="shared" si="13"/>
        <v/>
      </c>
      <c r="AK140" s="26" t="str">
        <f t="shared" si="13"/>
        <v/>
      </c>
      <c r="AL140" s="26" t="str">
        <f t="shared" si="13"/>
        <v/>
      </c>
      <c r="AM140" s="26" t="str">
        <f t="shared" si="13"/>
        <v/>
      </c>
      <c r="AN140" s="26" t="str">
        <f t="shared" si="13"/>
        <v/>
      </c>
      <c r="AO140" s="26" t="str">
        <f t="shared" si="13"/>
        <v/>
      </c>
      <c r="AP140" s="26" t="str">
        <f t="shared" si="13"/>
        <v/>
      </c>
      <c r="AQ140" s="26" t="str">
        <f t="shared" si="13"/>
        <v/>
      </c>
      <c r="AR140" s="20" t="str">
        <f>IFERROR(IFERROR(AVERAGE(AR135:AR139),"AVERAGE OF AVERAGES")/100,"AVERAGE OF AVERAGES")</f>
        <v>AVERAGE OF AVERAGES</v>
      </c>
    </row>
    <row r="141" spans="1:44" hidden="1" x14ac:dyDescent="0.3">
      <c r="A141" s="4" t="s">
        <v>3</v>
      </c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  <c r="AO141" s="27"/>
      <c r="AP141" s="27"/>
      <c r="AQ141" s="27"/>
      <c r="AR141" s="17"/>
    </row>
    <row r="142" spans="1:44" hidden="1" x14ac:dyDescent="0.3">
      <c r="A142" s="3" t="s">
        <v>5</v>
      </c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21">
        <f>SUM(B142:AQ142)</f>
        <v>0</v>
      </c>
    </row>
    <row r="143" spans="1:44" hidden="1" x14ac:dyDescent="0.3">
      <c r="A143" s="3" t="s">
        <v>6</v>
      </c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22">
        <f>SUM(B143:AQ143)</f>
        <v>0</v>
      </c>
    </row>
    <row r="144" spans="1:44" hidden="1" x14ac:dyDescent="0.3"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  <c r="AM144" s="25"/>
      <c r="AN144" s="25"/>
      <c r="AO144" s="25"/>
      <c r="AP144" s="25"/>
      <c r="AQ144" s="25"/>
      <c r="AR144" s="23" t="str">
        <f>IFERROR(AR155/(AR155+AR156),"")</f>
        <v/>
      </c>
    </row>
    <row r="145" spans="1:44" hidden="1" x14ac:dyDescent="0.3">
      <c r="A145" s="3" t="s">
        <v>9</v>
      </c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18">
        <f>SUM(B147:AQ147)</f>
        <v>0</v>
      </c>
    </row>
    <row r="146" spans="1:44" hidden="1" x14ac:dyDescent="0.3">
      <c r="A146" s="1" t="s">
        <v>4</v>
      </c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  <c r="AM146" s="25"/>
      <c r="AN146" s="25"/>
      <c r="AO146" s="25"/>
      <c r="AP146" s="25"/>
      <c r="AQ146" s="25"/>
      <c r="AR146" s="18"/>
    </row>
    <row r="147" spans="1:44" hidden="1" x14ac:dyDescent="0.3">
      <c r="A147" s="2" t="s">
        <v>2</v>
      </c>
      <c r="B147" s="25" t="s">
        <v>21</v>
      </c>
      <c r="C147" s="25" t="s">
        <v>21</v>
      </c>
      <c r="D147" s="25" t="s">
        <v>21</v>
      </c>
      <c r="E147" s="25" t="s">
        <v>21</v>
      </c>
      <c r="F147" s="25" t="s">
        <v>21</v>
      </c>
      <c r="G147" s="25" t="s">
        <v>21</v>
      </c>
      <c r="H147" s="25" t="s">
        <v>21</v>
      </c>
      <c r="I147" s="25" t="s">
        <v>21</v>
      </c>
      <c r="J147" s="25" t="s">
        <v>21</v>
      </c>
      <c r="K147" s="25" t="s">
        <v>21</v>
      </c>
      <c r="L147" s="25" t="s">
        <v>21</v>
      </c>
      <c r="M147" s="25" t="s">
        <v>21</v>
      </c>
      <c r="N147" s="25" t="s">
        <v>21</v>
      </c>
      <c r="O147" s="25" t="s">
        <v>21</v>
      </c>
      <c r="P147" s="25" t="s">
        <v>21</v>
      </c>
      <c r="Q147" s="25" t="s">
        <v>21</v>
      </c>
      <c r="R147" s="25" t="s">
        <v>21</v>
      </c>
      <c r="S147" s="25" t="s">
        <v>21</v>
      </c>
      <c r="T147" s="25" t="s">
        <v>21</v>
      </c>
      <c r="U147" s="25" t="s">
        <v>21</v>
      </c>
      <c r="V147" s="25" t="s">
        <v>21</v>
      </c>
      <c r="W147" s="25" t="s">
        <v>21</v>
      </c>
      <c r="X147" s="25" t="s">
        <v>21</v>
      </c>
      <c r="Y147" s="25" t="s">
        <v>21</v>
      </c>
      <c r="Z147" s="25" t="s">
        <v>21</v>
      </c>
      <c r="AA147" s="25" t="s">
        <v>21</v>
      </c>
      <c r="AB147" s="25" t="s">
        <v>21</v>
      </c>
      <c r="AC147" s="25" t="s">
        <v>21</v>
      </c>
      <c r="AD147" s="25" t="s">
        <v>21</v>
      </c>
      <c r="AE147" s="25" t="s">
        <v>21</v>
      </c>
      <c r="AF147" s="25" t="s">
        <v>21</v>
      </c>
      <c r="AG147" s="25" t="s">
        <v>21</v>
      </c>
      <c r="AH147" s="25" t="s">
        <v>21</v>
      </c>
      <c r="AI147" s="25" t="s">
        <v>21</v>
      </c>
      <c r="AJ147" s="25" t="s">
        <v>21</v>
      </c>
      <c r="AK147" s="25" t="s">
        <v>21</v>
      </c>
      <c r="AL147" s="25" t="s">
        <v>21</v>
      </c>
      <c r="AM147" s="25" t="s">
        <v>21</v>
      </c>
      <c r="AN147" s="25" t="s">
        <v>21</v>
      </c>
      <c r="AO147" s="25" t="s">
        <v>21</v>
      </c>
      <c r="AP147" s="25" t="s">
        <v>21</v>
      </c>
      <c r="AQ147" s="25" t="s">
        <v>21</v>
      </c>
      <c r="AR147" s="18"/>
    </row>
    <row r="148" spans="1:44" hidden="1" x14ac:dyDescent="0.3">
      <c r="A148" t="str">
        <f>CONCATENATE(A146, " ", A147," 1")</f>
        <v>Call December 1</v>
      </c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9" t="str">
        <f>IFERROR(AVERAGE(B148:AQ148),"AGENTS AVERAGE CALL 1")</f>
        <v>AGENTS AVERAGE CALL 1</v>
      </c>
    </row>
    <row r="149" spans="1:44" hidden="1" x14ac:dyDescent="0.3">
      <c r="A149" t="str">
        <f>CONCATENATE(A146, " ", A147," 2")</f>
        <v>Call December 2</v>
      </c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9" t="str">
        <f>IFERROR(AVERAGE(B149:AQ149),"AGENTS AVERAGE CALL 2")</f>
        <v>AGENTS AVERAGE CALL 2</v>
      </c>
    </row>
    <row r="150" spans="1:44" hidden="1" x14ac:dyDescent="0.3">
      <c r="A150" t="str">
        <f>CONCATENATE(A146, " ", A147," 3")</f>
        <v>Call December 3</v>
      </c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9" t="str">
        <f>IFERROR(AVERAGE(B150:AQ150),"AGENTS AVERAGE CALL 3")</f>
        <v>AGENTS AVERAGE CALL 3</v>
      </c>
    </row>
    <row r="151" spans="1:44" hidden="1" x14ac:dyDescent="0.3">
      <c r="A151" t="str">
        <f>CONCATENATE(A146, " ", A147," 4")</f>
        <v>Call December 4</v>
      </c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9" t="str">
        <f>IFERROR(AVERAGE(B151:AQ151),"AGENTS AVERAGE CALL 4")</f>
        <v>AGENTS AVERAGE CALL 4</v>
      </c>
    </row>
    <row r="152" spans="1:44" hidden="1" x14ac:dyDescent="0.3">
      <c r="A152" t="str">
        <f>CONCATENATE(A146, " ", A147," 5")</f>
        <v>Call December 5</v>
      </c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9" t="str">
        <f>IFERROR(AVERAGE(B152:AQ152),"AGENTS AVERAGE CALL 5")</f>
        <v>AGENTS AVERAGE CALL 5</v>
      </c>
    </row>
    <row r="153" spans="1:44" hidden="1" x14ac:dyDescent="0.3">
      <c r="A153" s="1" t="str">
        <f>CONCATENATE(A147, " ", A146, " Total Avg")</f>
        <v>December Call Total Avg</v>
      </c>
      <c r="B153" s="26" t="str">
        <f t="shared" ref="B153:P153" si="14">IFERROR(IFERROR(AVERAGE(B148:B152),"")/100,"")</f>
        <v/>
      </c>
      <c r="C153" s="26" t="str">
        <f t="shared" si="14"/>
        <v/>
      </c>
      <c r="D153" s="26" t="str">
        <f t="shared" si="14"/>
        <v/>
      </c>
      <c r="E153" s="26" t="str">
        <f t="shared" si="14"/>
        <v/>
      </c>
      <c r="F153" s="26" t="str">
        <f t="shared" si="14"/>
        <v/>
      </c>
      <c r="G153" s="26" t="str">
        <f t="shared" si="14"/>
        <v/>
      </c>
      <c r="H153" s="26" t="str">
        <f t="shared" si="14"/>
        <v/>
      </c>
      <c r="I153" s="26" t="str">
        <f t="shared" si="14"/>
        <v/>
      </c>
      <c r="J153" s="26" t="str">
        <f t="shared" si="14"/>
        <v/>
      </c>
      <c r="K153" s="26" t="str">
        <f t="shared" si="14"/>
        <v/>
      </c>
      <c r="L153" s="26" t="str">
        <f t="shared" si="14"/>
        <v/>
      </c>
      <c r="M153" s="26" t="str">
        <f t="shared" si="14"/>
        <v/>
      </c>
      <c r="N153" s="26" t="str">
        <f t="shared" si="14"/>
        <v/>
      </c>
      <c r="O153" s="26" t="str">
        <f t="shared" si="14"/>
        <v/>
      </c>
      <c r="P153" s="26" t="str">
        <f t="shared" si="14"/>
        <v/>
      </c>
      <c r="Q153" s="28" t="str">
        <f>IFERROR(AVERAGE(Q148:Q152),"")</f>
        <v/>
      </c>
      <c r="R153" s="26" t="str">
        <f>IFERROR(IFERROR(AVERAGE(R148:R152),"")/100,"")</f>
        <v/>
      </c>
      <c r="S153" s="26" t="str">
        <f>IFERROR(IFERROR(AVERAGE(S148:S152),"")/100,"")</f>
        <v/>
      </c>
      <c r="T153" s="26" t="str">
        <f>IFERROR(IFERROR(AVERAGE(T148:T152),"")/100,"")</f>
        <v/>
      </c>
      <c r="U153" s="28" t="str">
        <f>IFERROR(AVERAGE(U148:U152),"")</f>
        <v/>
      </c>
      <c r="V153" s="26" t="str">
        <f t="shared" ref="V153:AQ153" si="15">IFERROR(IFERROR(AVERAGE(V148:V152),"")/100,"")</f>
        <v/>
      </c>
      <c r="W153" s="26" t="str">
        <f t="shared" si="15"/>
        <v/>
      </c>
      <c r="X153" s="26" t="str">
        <f t="shared" si="15"/>
        <v/>
      </c>
      <c r="Y153" s="26" t="str">
        <f t="shared" si="15"/>
        <v/>
      </c>
      <c r="Z153" s="26" t="str">
        <f t="shared" si="15"/>
        <v/>
      </c>
      <c r="AA153" s="26" t="str">
        <f t="shared" si="15"/>
        <v/>
      </c>
      <c r="AB153" s="26" t="str">
        <f t="shared" si="15"/>
        <v/>
      </c>
      <c r="AC153" s="26" t="str">
        <f t="shared" si="15"/>
        <v/>
      </c>
      <c r="AD153" s="26" t="str">
        <f t="shared" si="15"/>
        <v/>
      </c>
      <c r="AE153" s="26" t="str">
        <f t="shared" si="15"/>
        <v/>
      </c>
      <c r="AF153" s="26" t="str">
        <f t="shared" si="15"/>
        <v/>
      </c>
      <c r="AG153" s="26" t="str">
        <f t="shared" si="15"/>
        <v/>
      </c>
      <c r="AH153" s="26" t="str">
        <f t="shared" si="15"/>
        <v/>
      </c>
      <c r="AI153" s="26" t="str">
        <f t="shared" si="15"/>
        <v/>
      </c>
      <c r="AJ153" s="26" t="str">
        <f t="shared" si="15"/>
        <v/>
      </c>
      <c r="AK153" s="26" t="str">
        <f t="shared" si="15"/>
        <v/>
      </c>
      <c r="AL153" s="26" t="str">
        <f t="shared" si="15"/>
        <v/>
      </c>
      <c r="AM153" s="26" t="str">
        <f t="shared" si="15"/>
        <v/>
      </c>
      <c r="AN153" s="26" t="str">
        <f t="shared" si="15"/>
        <v/>
      </c>
      <c r="AO153" s="26" t="str">
        <f t="shared" si="15"/>
        <v/>
      </c>
      <c r="AP153" s="26" t="str">
        <f t="shared" si="15"/>
        <v/>
      </c>
      <c r="AQ153" s="26" t="str">
        <f t="shared" si="15"/>
        <v/>
      </c>
      <c r="AR153" s="20" t="str">
        <f>IFERROR(IFERROR(AVERAGE(AR148:AR152),"AVERAGE OF AVERAGES")/100,"AVERAGE OF AVERAGES")</f>
        <v>AVERAGE OF AVERAGES</v>
      </c>
    </row>
    <row r="154" spans="1:44" hidden="1" x14ac:dyDescent="0.3">
      <c r="A154" s="4" t="s">
        <v>17</v>
      </c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7"/>
      <c r="AL154" s="27"/>
      <c r="AM154" s="27"/>
      <c r="AN154" s="27"/>
      <c r="AO154" s="27"/>
      <c r="AP154" s="27"/>
      <c r="AQ154" s="27"/>
      <c r="AR154" s="17"/>
    </row>
    <row r="155" spans="1:44" hidden="1" x14ac:dyDescent="0.3">
      <c r="A155" s="3" t="s">
        <v>5</v>
      </c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21">
        <f>SUM(B155:AQ155)</f>
        <v>0</v>
      </c>
    </row>
    <row r="156" spans="1:44" hidden="1" x14ac:dyDescent="0.3">
      <c r="A156" s="3" t="s">
        <v>6</v>
      </c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22">
        <f>SUM(B156:AQ156)</f>
        <v>0</v>
      </c>
    </row>
    <row r="157" spans="1:44" hidden="1" x14ac:dyDescent="0.3"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25"/>
      <c r="AM157" s="25"/>
      <c r="AN157" s="25"/>
      <c r="AO157" s="25"/>
      <c r="AP157" s="25"/>
      <c r="AQ157" s="25"/>
      <c r="AR157" s="18"/>
    </row>
    <row r="158" spans="1:44" ht="15" thickTop="1" x14ac:dyDescent="0.3">
      <c r="A158" s="8" t="s">
        <v>15</v>
      </c>
      <c r="B158" s="5" t="s">
        <v>1</v>
      </c>
      <c r="C158" s="5" t="s">
        <v>1</v>
      </c>
      <c r="D158" s="5" t="s">
        <v>1</v>
      </c>
      <c r="E158" s="5" t="s">
        <v>1</v>
      </c>
      <c r="F158" s="5" t="s">
        <v>1</v>
      </c>
      <c r="G158" s="5" t="s">
        <v>1</v>
      </c>
      <c r="H158" s="5" t="s">
        <v>1</v>
      </c>
      <c r="I158" s="5" t="s">
        <v>1</v>
      </c>
      <c r="J158" s="5" t="s">
        <v>1</v>
      </c>
      <c r="K158" s="5" t="s">
        <v>1</v>
      </c>
      <c r="L158" s="5" t="s">
        <v>1</v>
      </c>
      <c r="M158" s="5" t="s">
        <v>1</v>
      </c>
      <c r="N158" s="5" t="s">
        <v>1</v>
      </c>
      <c r="O158" s="5" t="s">
        <v>1</v>
      </c>
      <c r="P158" s="5" t="s">
        <v>1</v>
      </c>
      <c r="Q158" s="5" t="s">
        <v>1</v>
      </c>
      <c r="R158" s="5" t="s">
        <v>1</v>
      </c>
      <c r="S158" s="5" t="s">
        <v>1</v>
      </c>
      <c r="T158" s="5" t="s">
        <v>1</v>
      </c>
      <c r="U158" s="5" t="s">
        <v>1</v>
      </c>
      <c r="V158" s="5" t="s">
        <v>1</v>
      </c>
      <c r="W158" s="5" t="s">
        <v>1</v>
      </c>
      <c r="X158" s="5" t="s">
        <v>1</v>
      </c>
      <c r="Y158" s="5" t="s">
        <v>1</v>
      </c>
      <c r="Z158" s="5" t="s">
        <v>1</v>
      </c>
      <c r="AA158" s="5" t="s">
        <v>1</v>
      </c>
      <c r="AB158" s="5" t="s">
        <v>1</v>
      </c>
      <c r="AC158" s="5" t="s">
        <v>1</v>
      </c>
      <c r="AD158" s="5" t="s">
        <v>1</v>
      </c>
      <c r="AE158" s="5" t="s">
        <v>1</v>
      </c>
      <c r="AF158" s="5" t="s">
        <v>1</v>
      </c>
      <c r="AG158" s="5" t="s">
        <v>1</v>
      </c>
      <c r="AH158" s="5" t="s">
        <v>1</v>
      </c>
      <c r="AI158" s="5" t="s">
        <v>1</v>
      </c>
      <c r="AJ158" s="5" t="s">
        <v>1</v>
      </c>
      <c r="AK158" s="5" t="s">
        <v>1</v>
      </c>
      <c r="AL158" s="5" t="s">
        <v>1</v>
      </c>
      <c r="AM158" s="5" t="s">
        <v>1</v>
      </c>
      <c r="AN158" s="5" t="s">
        <v>1</v>
      </c>
      <c r="AO158" s="5" t="s">
        <v>1</v>
      </c>
      <c r="AP158" s="5" t="s">
        <v>1</v>
      </c>
      <c r="AQ158" s="5" t="s">
        <v>1</v>
      </c>
      <c r="AR158" s="41" t="s">
        <v>34</v>
      </c>
    </row>
    <row r="159" spans="1:44" x14ac:dyDescent="0.3">
      <c r="A159" s="14" t="s">
        <v>16</v>
      </c>
      <c r="B159" s="29" t="str">
        <f t="shared" ref="B159:AQ159" si="16">IFERROR(AVERAGE(B10,B23,B36,B49,B62,B75,B88,B101,B114,B127,B140,B153), "")</f>
        <v/>
      </c>
      <c r="C159" s="29" t="str">
        <f t="shared" si="16"/>
        <v/>
      </c>
      <c r="D159" s="29" t="str">
        <f t="shared" si="16"/>
        <v/>
      </c>
      <c r="E159" s="29" t="str">
        <f t="shared" si="16"/>
        <v/>
      </c>
      <c r="F159" s="29" t="str">
        <f t="shared" si="16"/>
        <v/>
      </c>
      <c r="G159" s="29" t="str">
        <f t="shared" si="16"/>
        <v/>
      </c>
      <c r="H159" s="29" t="str">
        <f t="shared" si="16"/>
        <v/>
      </c>
      <c r="I159" s="29" t="str">
        <f t="shared" si="16"/>
        <v/>
      </c>
      <c r="J159" s="29" t="str">
        <f t="shared" si="16"/>
        <v/>
      </c>
      <c r="K159" s="29" t="str">
        <f t="shared" si="16"/>
        <v/>
      </c>
      <c r="L159" s="29" t="str">
        <f t="shared" si="16"/>
        <v/>
      </c>
      <c r="M159" s="29" t="str">
        <f t="shared" si="16"/>
        <v/>
      </c>
      <c r="N159" s="29" t="str">
        <f t="shared" si="16"/>
        <v/>
      </c>
      <c r="O159" s="29" t="str">
        <f t="shared" si="16"/>
        <v/>
      </c>
      <c r="P159" s="29" t="str">
        <f t="shared" si="16"/>
        <v/>
      </c>
      <c r="Q159" s="29" t="str">
        <f t="shared" si="16"/>
        <v/>
      </c>
      <c r="R159" s="29" t="str">
        <f t="shared" si="16"/>
        <v/>
      </c>
      <c r="S159" s="29" t="str">
        <f t="shared" si="16"/>
        <v/>
      </c>
      <c r="T159" s="29" t="str">
        <f t="shared" si="16"/>
        <v/>
      </c>
      <c r="U159" s="29" t="str">
        <f t="shared" si="16"/>
        <v/>
      </c>
      <c r="V159" s="29" t="str">
        <f t="shared" si="16"/>
        <v/>
      </c>
      <c r="W159" s="29" t="str">
        <f t="shared" si="16"/>
        <v/>
      </c>
      <c r="X159" s="29" t="str">
        <f t="shared" si="16"/>
        <v/>
      </c>
      <c r="Y159" s="29" t="str">
        <f t="shared" si="16"/>
        <v/>
      </c>
      <c r="Z159" s="29" t="str">
        <f t="shared" si="16"/>
        <v/>
      </c>
      <c r="AA159" s="29" t="str">
        <f t="shared" si="16"/>
        <v/>
      </c>
      <c r="AB159" s="29" t="str">
        <f t="shared" si="16"/>
        <v/>
      </c>
      <c r="AC159" s="29" t="str">
        <f t="shared" si="16"/>
        <v/>
      </c>
      <c r="AD159" s="29" t="str">
        <f t="shared" si="16"/>
        <v/>
      </c>
      <c r="AE159" s="29" t="str">
        <f t="shared" si="16"/>
        <v/>
      </c>
      <c r="AF159" s="29" t="str">
        <f t="shared" si="16"/>
        <v/>
      </c>
      <c r="AG159" s="29" t="str">
        <f t="shared" si="16"/>
        <v/>
      </c>
      <c r="AH159" s="29" t="str">
        <f t="shared" si="16"/>
        <v/>
      </c>
      <c r="AI159" s="29" t="str">
        <f t="shared" si="16"/>
        <v/>
      </c>
      <c r="AJ159" s="29" t="str">
        <f t="shared" si="16"/>
        <v/>
      </c>
      <c r="AK159" s="29" t="str">
        <f t="shared" si="16"/>
        <v/>
      </c>
      <c r="AL159" s="29" t="str">
        <f t="shared" si="16"/>
        <v/>
      </c>
      <c r="AM159" s="29" t="str">
        <f t="shared" si="16"/>
        <v/>
      </c>
      <c r="AN159" s="29" t="str">
        <f t="shared" si="16"/>
        <v/>
      </c>
      <c r="AO159" s="29" t="str">
        <f t="shared" si="16"/>
        <v/>
      </c>
      <c r="AP159" s="29" t="str">
        <f t="shared" si="16"/>
        <v/>
      </c>
      <c r="AQ159" s="29" t="str">
        <f t="shared" si="16"/>
        <v/>
      </c>
      <c r="AR159" s="42" t="str">
        <f>IFERROR( AVERAGE(B159:AQ159), "")</f>
        <v/>
      </c>
    </row>
    <row r="160" spans="1:44" x14ac:dyDescent="0.3">
      <c r="A160" s="9"/>
      <c r="B160" s="6" t="s">
        <v>26</v>
      </c>
      <c r="C160" s="6" t="s">
        <v>26</v>
      </c>
      <c r="D160" s="6" t="s">
        <v>26</v>
      </c>
      <c r="E160" s="6" t="s">
        <v>26</v>
      </c>
      <c r="F160" s="6" t="s">
        <v>26</v>
      </c>
      <c r="G160" s="6" t="s">
        <v>26</v>
      </c>
      <c r="H160" s="6" t="s">
        <v>26</v>
      </c>
      <c r="I160" s="6" t="s">
        <v>26</v>
      </c>
      <c r="J160" s="6" t="s">
        <v>26</v>
      </c>
      <c r="K160" s="6" t="s">
        <v>26</v>
      </c>
      <c r="L160" s="6" t="s">
        <v>26</v>
      </c>
      <c r="M160" s="6" t="s">
        <v>26</v>
      </c>
      <c r="N160" s="6" t="s">
        <v>26</v>
      </c>
      <c r="O160" s="6" t="s">
        <v>26</v>
      </c>
      <c r="P160" s="6" t="s">
        <v>26</v>
      </c>
      <c r="Q160" s="6" t="s">
        <v>26</v>
      </c>
      <c r="R160" s="6" t="s">
        <v>26</v>
      </c>
      <c r="S160" s="6" t="s">
        <v>26</v>
      </c>
      <c r="T160" s="6" t="s">
        <v>26</v>
      </c>
      <c r="U160" s="6" t="s">
        <v>26</v>
      </c>
      <c r="V160" s="6" t="s">
        <v>26</v>
      </c>
      <c r="W160" s="6" t="s">
        <v>26</v>
      </c>
      <c r="X160" s="6" t="s">
        <v>26</v>
      </c>
      <c r="Y160" s="6" t="s">
        <v>26</v>
      </c>
      <c r="Z160" s="6" t="s">
        <v>26</v>
      </c>
      <c r="AA160" s="6" t="s">
        <v>26</v>
      </c>
      <c r="AB160" s="6" t="s">
        <v>26</v>
      </c>
      <c r="AC160" s="6" t="s">
        <v>26</v>
      </c>
      <c r="AD160" s="6" t="s">
        <v>26</v>
      </c>
      <c r="AE160" s="6" t="s">
        <v>26</v>
      </c>
      <c r="AF160" s="6" t="s">
        <v>26</v>
      </c>
      <c r="AG160" s="6" t="s">
        <v>26</v>
      </c>
      <c r="AH160" s="6" t="s">
        <v>26</v>
      </c>
      <c r="AI160" s="6" t="s">
        <v>26</v>
      </c>
      <c r="AJ160" s="6" t="s">
        <v>26</v>
      </c>
      <c r="AK160" s="6" t="s">
        <v>26</v>
      </c>
      <c r="AL160" s="6" t="s">
        <v>26</v>
      </c>
      <c r="AM160" s="6" t="s">
        <v>26</v>
      </c>
      <c r="AN160" s="6" t="s">
        <v>26</v>
      </c>
      <c r="AO160" s="6" t="s">
        <v>26</v>
      </c>
      <c r="AP160" s="6" t="s">
        <v>26</v>
      </c>
      <c r="AQ160" s="6" t="s">
        <v>26</v>
      </c>
      <c r="AR160" s="43"/>
    </row>
    <row r="161" spans="1:44" x14ac:dyDescent="0.3">
      <c r="A161" s="15" t="s">
        <v>18</v>
      </c>
      <c r="B161" s="10">
        <f t="shared" ref="B161:AQ161" si="17">SUM(B12,B25,B38,B51,B64,B77,B90,B103,B116,B129,B142,B155)</f>
        <v>0</v>
      </c>
      <c r="C161" s="10">
        <f t="shared" si="17"/>
        <v>0</v>
      </c>
      <c r="D161" s="10">
        <f t="shared" si="17"/>
        <v>0</v>
      </c>
      <c r="E161" s="10">
        <f t="shared" si="17"/>
        <v>0</v>
      </c>
      <c r="F161" s="10">
        <f t="shared" si="17"/>
        <v>0</v>
      </c>
      <c r="G161" s="10">
        <f t="shared" si="17"/>
        <v>0</v>
      </c>
      <c r="H161" s="10">
        <f t="shared" si="17"/>
        <v>0</v>
      </c>
      <c r="I161" s="10">
        <f t="shared" si="17"/>
        <v>0</v>
      </c>
      <c r="J161" s="10">
        <f t="shared" si="17"/>
        <v>0</v>
      </c>
      <c r="K161" s="10">
        <f t="shared" si="17"/>
        <v>0</v>
      </c>
      <c r="L161" s="10">
        <f t="shared" si="17"/>
        <v>0</v>
      </c>
      <c r="M161" s="10">
        <f t="shared" si="17"/>
        <v>0</v>
      </c>
      <c r="N161" s="10">
        <f t="shared" si="17"/>
        <v>0</v>
      </c>
      <c r="O161" s="10">
        <f t="shared" si="17"/>
        <v>0</v>
      </c>
      <c r="P161" s="10">
        <f t="shared" si="17"/>
        <v>0</v>
      </c>
      <c r="Q161" s="10">
        <f t="shared" si="17"/>
        <v>0</v>
      </c>
      <c r="R161" s="10">
        <f t="shared" si="17"/>
        <v>0</v>
      </c>
      <c r="S161" s="10">
        <f t="shared" si="17"/>
        <v>0</v>
      </c>
      <c r="T161" s="10">
        <f t="shared" si="17"/>
        <v>0</v>
      </c>
      <c r="U161" s="10">
        <f t="shared" si="17"/>
        <v>0</v>
      </c>
      <c r="V161" s="10">
        <f t="shared" si="17"/>
        <v>0</v>
      </c>
      <c r="W161" s="10">
        <f t="shared" si="17"/>
        <v>0</v>
      </c>
      <c r="X161" s="10">
        <f t="shared" si="17"/>
        <v>0</v>
      </c>
      <c r="Y161" s="10">
        <f t="shared" si="17"/>
        <v>0</v>
      </c>
      <c r="Z161" s="10">
        <f t="shared" si="17"/>
        <v>0</v>
      </c>
      <c r="AA161" s="10">
        <f t="shared" si="17"/>
        <v>0</v>
      </c>
      <c r="AB161" s="10">
        <f t="shared" si="17"/>
        <v>0</v>
      </c>
      <c r="AC161" s="10">
        <f t="shared" si="17"/>
        <v>0</v>
      </c>
      <c r="AD161" s="10">
        <f t="shared" si="17"/>
        <v>0</v>
      </c>
      <c r="AE161" s="10">
        <f t="shared" si="17"/>
        <v>0</v>
      </c>
      <c r="AF161" s="10">
        <f t="shared" si="17"/>
        <v>0</v>
      </c>
      <c r="AG161" s="10">
        <f t="shared" si="17"/>
        <v>0</v>
      </c>
      <c r="AH161" s="10">
        <f t="shared" si="17"/>
        <v>0</v>
      </c>
      <c r="AI161" s="10">
        <f t="shared" si="17"/>
        <v>0</v>
      </c>
      <c r="AJ161" s="10">
        <f t="shared" si="17"/>
        <v>0</v>
      </c>
      <c r="AK161" s="10">
        <f t="shared" si="17"/>
        <v>0</v>
      </c>
      <c r="AL161" s="10">
        <f t="shared" si="17"/>
        <v>0</v>
      </c>
      <c r="AM161" s="10">
        <f t="shared" si="17"/>
        <v>0</v>
      </c>
      <c r="AN161" s="10">
        <f t="shared" si="17"/>
        <v>0</v>
      </c>
      <c r="AO161" s="10">
        <f t="shared" si="17"/>
        <v>0</v>
      </c>
      <c r="AP161" s="10">
        <f t="shared" si="17"/>
        <v>0</v>
      </c>
      <c r="AQ161" s="10">
        <f t="shared" si="17"/>
        <v>0</v>
      </c>
      <c r="AR161" s="44">
        <f>SUM(B161:AQ161)</f>
        <v>0</v>
      </c>
    </row>
    <row r="162" spans="1:44" x14ac:dyDescent="0.3">
      <c r="A162" s="16" t="s">
        <v>19</v>
      </c>
      <c r="B162" s="30">
        <f t="shared" ref="B162:AQ162" si="18">SUM(B13,B26,B39,B52,B65,B78,B91,B104,B117,B130,B143,B156)</f>
        <v>0</v>
      </c>
      <c r="C162" s="30">
        <f t="shared" si="18"/>
        <v>0</v>
      </c>
      <c r="D162" s="30">
        <f t="shared" si="18"/>
        <v>0</v>
      </c>
      <c r="E162" s="30">
        <f t="shared" si="18"/>
        <v>0</v>
      </c>
      <c r="F162" s="30">
        <f t="shared" si="18"/>
        <v>0</v>
      </c>
      <c r="G162" s="30">
        <f t="shared" si="18"/>
        <v>0</v>
      </c>
      <c r="H162" s="30">
        <f t="shared" si="18"/>
        <v>0</v>
      </c>
      <c r="I162" s="30">
        <f t="shared" si="18"/>
        <v>0</v>
      </c>
      <c r="J162" s="30">
        <f t="shared" si="18"/>
        <v>0</v>
      </c>
      <c r="K162" s="30">
        <f t="shared" si="18"/>
        <v>0</v>
      </c>
      <c r="L162" s="30">
        <f t="shared" si="18"/>
        <v>0</v>
      </c>
      <c r="M162" s="30">
        <f t="shared" si="18"/>
        <v>0</v>
      </c>
      <c r="N162" s="30">
        <f t="shared" si="18"/>
        <v>0</v>
      </c>
      <c r="O162" s="30">
        <f t="shared" si="18"/>
        <v>0</v>
      </c>
      <c r="P162" s="30">
        <f t="shared" si="18"/>
        <v>0</v>
      </c>
      <c r="Q162" s="30">
        <f t="shared" si="18"/>
        <v>0</v>
      </c>
      <c r="R162" s="30">
        <f t="shared" si="18"/>
        <v>0</v>
      </c>
      <c r="S162" s="30">
        <f t="shared" si="18"/>
        <v>0</v>
      </c>
      <c r="T162" s="30">
        <f t="shared" si="18"/>
        <v>0</v>
      </c>
      <c r="U162" s="30">
        <f t="shared" si="18"/>
        <v>0</v>
      </c>
      <c r="V162" s="30">
        <f t="shared" si="18"/>
        <v>0</v>
      </c>
      <c r="W162" s="30">
        <f t="shared" si="18"/>
        <v>0</v>
      </c>
      <c r="X162" s="30">
        <f t="shared" si="18"/>
        <v>0</v>
      </c>
      <c r="Y162" s="30">
        <f t="shared" si="18"/>
        <v>0</v>
      </c>
      <c r="Z162" s="30">
        <f t="shared" si="18"/>
        <v>0</v>
      </c>
      <c r="AA162" s="30">
        <f t="shared" si="18"/>
        <v>0</v>
      </c>
      <c r="AB162" s="30">
        <f t="shared" si="18"/>
        <v>0</v>
      </c>
      <c r="AC162" s="30">
        <f t="shared" si="18"/>
        <v>0</v>
      </c>
      <c r="AD162" s="30">
        <f t="shared" si="18"/>
        <v>0</v>
      </c>
      <c r="AE162" s="30">
        <f t="shared" si="18"/>
        <v>0</v>
      </c>
      <c r="AF162" s="30">
        <f t="shared" si="18"/>
        <v>0</v>
      </c>
      <c r="AG162" s="30">
        <f t="shared" si="18"/>
        <v>0</v>
      </c>
      <c r="AH162" s="30">
        <f t="shared" si="18"/>
        <v>0</v>
      </c>
      <c r="AI162" s="30">
        <f t="shared" si="18"/>
        <v>0</v>
      </c>
      <c r="AJ162" s="30">
        <f t="shared" si="18"/>
        <v>0</v>
      </c>
      <c r="AK162" s="30">
        <f t="shared" si="18"/>
        <v>0</v>
      </c>
      <c r="AL162" s="30">
        <f t="shared" si="18"/>
        <v>0</v>
      </c>
      <c r="AM162" s="30">
        <f t="shared" si="18"/>
        <v>0</v>
      </c>
      <c r="AN162" s="30">
        <f t="shared" si="18"/>
        <v>0</v>
      </c>
      <c r="AO162" s="30">
        <f t="shared" si="18"/>
        <v>0</v>
      </c>
      <c r="AP162" s="30">
        <f t="shared" si="18"/>
        <v>0</v>
      </c>
      <c r="AQ162" s="30">
        <f t="shared" si="18"/>
        <v>0</v>
      </c>
      <c r="AR162" s="45">
        <f>SUM(B162:AQ162)</f>
        <v>0</v>
      </c>
    </row>
    <row r="163" spans="1:44" s="50" customFormat="1" x14ac:dyDescent="0.3">
      <c r="A163" s="46" t="s">
        <v>20</v>
      </c>
      <c r="B163" s="47" t="str">
        <f>IFERROR(SUM(B161/(B161+B162)), "")</f>
        <v/>
      </c>
      <c r="C163" s="47" t="str">
        <f t="shared" ref="C163" si="19">IFERROR(SUM(C161/(C161+C162)), "")</f>
        <v/>
      </c>
      <c r="D163" s="47" t="str">
        <f>IFERROR(SUM(D161/(D161+D162)), "")</f>
        <v/>
      </c>
      <c r="E163" s="47" t="str">
        <f>IFERROR(SUM(E161/(E161+E162)), "")</f>
        <v/>
      </c>
      <c r="F163" s="47" t="str">
        <f t="shared" ref="F163:AQ163" si="20">IFERROR(SUM(F161/(F161+F162)), "")</f>
        <v/>
      </c>
      <c r="G163" s="47" t="str">
        <f t="shared" si="20"/>
        <v/>
      </c>
      <c r="H163" s="47" t="str">
        <f t="shared" si="20"/>
        <v/>
      </c>
      <c r="I163" s="47" t="str">
        <f t="shared" si="20"/>
        <v/>
      </c>
      <c r="J163" s="47" t="str">
        <f t="shared" si="20"/>
        <v/>
      </c>
      <c r="K163" s="47" t="str">
        <f t="shared" si="20"/>
        <v/>
      </c>
      <c r="L163" s="47" t="str">
        <f t="shared" si="20"/>
        <v/>
      </c>
      <c r="M163" s="47" t="str">
        <f t="shared" si="20"/>
        <v/>
      </c>
      <c r="N163" s="47" t="str">
        <f t="shared" si="20"/>
        <v/>
      </c>
      <c r="O163" s="47" t="str">
        <f t="shared" si="20"/>
        <v/>
      </c>
      <c r="P163" s="47" t="str">
        <f t="shared" si="20"/>
        <v/>
      </c>
      <c r="Q163" s="47" t="str">
        <f t="shared" si="20"/>
        <v/>
      </c>
      <c r="R163" s="47" t="str">
        <f t="shared" si="20"/>
        <v/>
      </c>
      <c r="S163" s="47" t="str">
        <f t="shared" si="20"/>
        <v/>
      </c>
      <c r="T163" s="47" t="str">
        <f t="shared" si="20"/>
        <v/>
      </c>
      <c r="U163" s="47" t="str">
        <f t="shared" si="20"/>
        <v/>
      </c>
      <c r="V163" s="47" t="str">
        <f t="shared" si="20"/>
        <v/>
      </c>
      <c r="W163" s="47" t="str">
        <f t="shared" si="20"/>
        <v/>
      </c>
      <c r="X163" s="47" t="str">
        <f t="shared" si="20"/>
        <v/>
      </c>
      <c r="Y163" s="47" t="str">
        <f t="shared" si="20"/>
        <v/>
      </c>
      <c r="Z163" s="47" t="str">
        <f t="shared" si="20"/>
        <v/>
      </c>
      <c r="AA163" s="47" t="str">
        <f t="shared" si="20"/>
        <v/>
      </c>
      <c r="AB163" s="47" t="str">
        <f t="shared" si="20"/>
        <v/>
      </c>
      <c r="AC163" s="47" t="str">
        <f t="shared" si="20"/>
        <v/>
      </c>
      <c r="AD163" s="47" t="str">
        <f t="shared" si="20"/>
        <v/>
      </c>
      <c r="AE163" s="47" t="str">
        <f t="shared" si="20"/>
        <v/>
      </c>
      <c r="AF163" s="47" t="str">
        <f t="shared" si="20"/>
        <v/>
      </c>
      <c r="AG163" s="47" t="str">
        <f t="shared" si="20"/>
        <v/>
      </c>
      <c r="AH163" s="47" t="str">
        <f t="shared" si="20"/>
        <v/>
      </c>
      <c r="AI163" s="47" t="str">
        <f t="shared" si="20"/>
        <v/>
      </c>
      <c r="AJ163" s="47" t="str">
        <f t="shared" si="20"/>
        <v/>
      </c>
      <c r="AK163" s="47" t="str">
        <f t="shared" si="20"/>
        <v/>
      </c>
      <c r="AL163" s="47" t="str">
        <f t="shared" si="20"/>
        <v/>
      </c>
      <c r="AM163" s="47" t="str">
        <f t="shared" si="20"/>
        <v/>
      </c>
      <c r="AN163" s="47" t="str">
        <f t="shared" si="20"/>
        <v/>
      </c>
      <c r="AO163" s="47" t="str">
        <f t="shared" si="20"/>
        <v/>
      </c>
      <c r="AP163" s="47" t="str">
        <f t="shared" si="20"/>
        <v/>
      </c>
      <c r="AQ163" s="47" t="str">
        <f t="shared" si="20"/>
        <v/>
      </c>
      <c r="AR163" s="49" t="str">
        <f>IFERROR(SUM(AR161/(AR161+AR162)), "")</f>
        <v/>
      </c>
    </row>
    <row r="164" spans="1:44" x14ac:dyDescent="0.3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</row>
    <row r="165" spans="1:44" x14ac:dyDescent="0.3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</row>
    <row r="166" spans="1:44" x14ac:dyDescent="0.3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</row>
    <row r="167" spans="1:44" x14ac:dyDescent="0.3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</row>
    <row r="168" spans="1:44" x14ac:dyDescent="0.3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</row>
    <row r="169" spans="1:44" x14ac:dyDescent="0.3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</row>
    <row r="170" spans="1:44" x14ac:dyDescent="0.3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</row>
    <row r="171" spans="1:44" x14ac:dyDescent="0.3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</row>
    <row r="172" spans="1:44" x14ac:dyDescent="0.3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</row>
    <row r="173" spans="1:44" x14ac:dyDescent="0.3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</row>
    <row r="174" spans="1:44" x14ac:dyDescent="0.3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</row>
    <row r="175" spans="1:44" x14ac:dyDescent="0.3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</row>
    <row r="176" spans="1:44" x14ac:dyDescent="0.3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</row>
    <row r="177" spans="2:43" x14ac:dyDescent="0.3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</row>
    <row r="178" spans="2:43" x14ac:dyDescent="0.3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</row>
    <row r="179" spans="2:43" x14ac:dyDescent="0.3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</row>
    <row r="180" spans="2:43" x14ac:dyDescent="0.3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</row>
    <row r="181" spans="2:43" x14ac:dyDescent="0.3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</row>
    <row r="182" spans="2:43" x14ac:dyDescent="0.3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</row>
    <row r="183" spans="2:43" x14ac:dyDescent="0.3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</row>
    <row r="184" spans="2:43" x14ac:dyDescent="0.3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</row>
    <row r="185" spans="2:43" x14ac:dyDescent="0.3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</row>
    <row r="186" spans="2:43" x14ac:dyDescent="0.3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</row>
    <row r="187" spans="2:43" x14ac:dyDescent="0.3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</row>
    <row r="188" spans="2:43" x14ac:dyDescent="0.3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</row>
    <row r="189" spans="2:43" x14ac:dyDescent="0.3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</row>
    <row r="190" spans="2:43" x14ac:dyDescent="0.3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</row>
    <row r="191" spans="2:43" x14ac:dyDescent="0.3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</row>
    <row r="192" spans="2:43" x14ac:dyDescent="0.3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</row>
    <row r="193" spans="2:43" x14ac:dyDescent="0.3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</row>
    <row r="194" spans="2:43" x14ac:dyDescent="0.3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</row>
    <row r="195" spans="2:43" x14ac:dyDescent="0.3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</row>
    <row r="196" spans="2:43" x14ac:dyDescent="0.3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</row>
    <row r="197" spans="2:43" x14ac:dyDescent="0.3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</row>
    <row r="198" spans="2:43" x14ac:dyDescent="0.3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</row>
    <row r="199" spans="2:43" x14ac:dyDescent="0.3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</row>
    <row r="200" spans="2:43" x14ac:dyDescent="0.3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</row>
    <row r="201" spans="2:43" x14ac:dyDescent="0.3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</row>
  </sheetData>
  <conditionalFormatting sqref="B148:B152">
    <cfRule type="containsBlanks" dxfId="3711" priority="1862">
      <formula>LEN(TRIM(B148))=0</formula>
    </cfRule>
    <cfRule type="cellIs" dxfId="3710" priority="1863" operator="greaterThanOrEqual">
      <formula>85</formula>
    </cfRule>
    <cfRule type="cellIs" dxfId="3709" priority="1864" operator="lessThan">
      <formula>85</formula>
    </cfRule>
  </conditionalFormatting>
  <conditionalFormatting sqref="C148:C152">
    <cfRule type="containsBlanks" dxfId="3708" priority="1859">
      <formula>LEN(TRIM(C148))=0</formula>
    </cfRule>
    <cfRule type="cellIs" dxfId="3707" priority="1860" operator="greaterThanOrEqual">
      <formula>85</formula>
    </cfRule>
    <cfRule type="cellIs" dxfId="3706" priority="1861" operator="lessThan">
      <formula>85</formula>
    </cfRule>
  </conditionalFormatting>
  <conditionalFormatting sqref="D148:D152">
    <cfRule type="containsBlanks" dxfId="3705" priority="1856">
      <formula>LEN(TRIM(D148))=0</formula>
    </cfRule>
    <cfRule type="cellIs" dxfId="3704" priority="1857" operator="greaterThanOrEqual">
      <formula>85</formula>
    </cfRule>
    <cfRule type="cellIs" dxfId="3703" priority="1858" operator="lessThan">
      <formula>85</formula>
    </cfRule>
  </conditionalFormatting>
  <conditionalFormatting sqref="E148:E152">
    <cfRule type="containsBlanks" dxfId="3702" priority="1853">
      <formula>LEN(TRIM(E148))=0</formula>
    </cfRule>
    <cfRule type="cellIs" dxfId="3701" priority="1854" operator="greaterThanOrEqual">
      <formula>85</formula>
    </cfRule>
    <cfRule type="cellIs" dxfId="3700" priority="1855" operator="lessThan">
      <formula>85</formula>
    </cfRule>
  </conditionalFormatting>
  <conditionalFormatting sqref="F148:F152">
    <cfRule type="containsBlanks" dxfId="3699" priority="1850">
      <formula>LEN(TRIM(F148))=0</formula>
    </cfRule>
    <cfRule type="cellIs" dxfId="3698" priority="1851" operator="greaterThanOrEqual">
      <formula>85</formula>
    </cfRule>
    <cfRule type="cellIs" dxfId="3697" priority="1852" operator="lessThan">
      <formula>85</formula>
    </cfRule>
  </conditionalFormatting>
  <conditionalFormatting sqref="G148:G152">
    <cfRule type="containsBlanks" dxfId="3696" priority="1847">
      <formula>LEN(TRIM(G148))=0</formula>
    </cfRule>
    <cfRule type="cellIs" dxfId="3695" priority="1848" operator="greaterThanOrEqual">
      <formula>85</formula>
    </cfRule>
    <cfRule type="cellIs" dxfId="3694" priority="1849" operator="lessThan">
      <formula>85</formula>
    </cfRule>
  </conditionalFormatting>
  <conditionalFormatting sqref="H148:H152">
    <cfRule type="containsBlanks" dxfId="3693" priority="1844">
      <formula>LEN(TRIM(H148))=0</formula>
    </cfRule>
    <cfRule type="cellIs" dxfId="3692" priority="1845" operator="greaterThanOrEqual">
      <formula>85</formula>
    </cfRule>
    <cfRule type="cellIs" dxfId="3691" priority="1846" operator="lessThan">
      <formula>85</formula>
    </cfRule>
  </conditionalFormatting>
  <conditionalFormatting sqref="I148:I152">
    <cfRule type="containsBlanks" dxfId="3690" priority="1841">
      <formula>LEN(TRIM(I148))=0</formula>
    </cfRule>
    <cfRule type="cellIs" dxfId="3689" priority="1842" operator="greaterThanOrEqual">
      <formula>85</formula>
    </cfRule>
    <cfRule type="cellIs" dxfId="3688" priority="1843" operator="lessThan">
      <formula>85</formula>
    </cfRule>
  </conditionalFormatting>
  <conditionalFormatting sqref="J148:J152">
    <cfRule type="containsBlanks" dxfId="3687" priority="1838">
      <formula>LEN(TRIM(J148))=0</formula>
    </cfRule>
    <cfRule type="cellIs" dxfId="3686" priority="1839" operator="greaterThanOrEqual">
      <formula>85</formula>
    </cfRule>
    <cfRule type="cellIs" dxfId="3685" priority="1840" operator="lessThan">
      <formula>85</formula>
    </cfRule>
  </conditionalFormatting>
  <conditionalFormatting sqref="K148:K152">
    <cfRule type="containsBlanks" dxfId="3684" priority="1835">
      <formula>LEN(TRIM(K148))=0</formula>
    </cfRule>
    <cfRule type="cellIs" dxfId="3683" priority="1836" operator="greaterThanOrEqual">
      <formula>85</formula>
    </cfRule>
    <cfRule type="cellIs" dxfId="3682" priority="1837" operator="lessThan">
      <formula>85</formula>
    </cfRule>
  </conditionalFormatting>
  <conditionalFormatting sqref="L148:L152">
    <cfRule type="containsBlanks" dxfId="3681" priority="1832">
      <formula>LEN(TRIM(L148))=0</formula>
    </cfRule>
    <cfRule type="cellIs" dxfId="3680" priority="1833" operator="greaterThanOrEqual">
      <formula>85</formula>
    </cfRule>
    <cfRule type="cellIs" dxfId="3679" priority="1834" operator="lessThan">
      <formula>85</formula>
    </cfRule>
  </conditionalFormatting>
  <conditionalFormatting sqref="M148:M152">
    <cfRule type="containsBlanks" dxfId="3678" priority="1829">
      <formula>LEN(TRIM(M148))=0</formula>
    </cfRule>
    <cfRule type="cellIs" dxfId="3677" priority="1830" operator="greaterThanOrEqual">
      <formula>85</formula>
    </cfRule>
    <cfRule type="cellIs" dxfId="3676" priority="1831" operator="lessThan">
      <formula>85</formula>
    </cfRule>
  </conditionalFormatting>
  <conditionalFormatting sqref="N148:N152">
    <cfRule type="containsBlanks" dxfId="3675" priority="1826">
      <formula>LEN(TRIM(N148))=0</formula>
    </cfRule>
    <cfRule type="cellIs" dxfId="3674" priority="1827" operator="greaterThanOrEqual">
      <formula>85</formula>
    </cfRule>
    <cfRule type="cellIs" dxfId="3673" priority="1828" operator="lessThan">
      <formula>85</formula>
    </cfRule>
  </conditionalFormatting>
  <conditionalFormatting sqref="O148:O152">
    <cfRule type="containsBlanks" dxfId="3672" priority="1823">
      <formula>LEN(TRIM(O148))=0</formula>
    </cfRule>
    <cfRule type="cellIs" dxfId="3671" priority="1824" operator="greaterThanOrEqual">
      <formula>85</formula>
    </cfRule>
    <cfRule type="cellIs" dxfId="3670" priority="1825" operator="lessThan">
      <formula>85</formula>
    </cfRule>
  </conditionalFormatting>
  <conditionalFormatting sqref="P148:P152">
    <cfRule type="containsBlanks" dxfId="3669" priority="1820">
      <formula>LEN(TRIM(P148))=0</formula>
    </cfRule>
    <cfRule type="cellIs" dxfId="3668" priority="1821" operator="greaterThanOrEqual">
      <formula>85</formula>
    </cfRule>
    <cfRule type="cellIs" dxfId="3667" priority="1822" operator="lessThan">
      <formula>85</formula>
    </cfRule>
  </conditionalFormatting>
  <conditionalFormatting sqref="Q148:Q152">
    <cfRule type="containsBlanks" dxfId="3666" priority="1817">
      <formula>LEN(TRIM(Q148))=0</formula>
    </cfRule>
    <cfRule type="cellIs" dxfId="3665" priority="1818" operator="greaterThanOrEqual">
      <formula>85</formula>
    </cfRule>
    <cfRule type="cellIs" dxfId="3664" priority="1819" operator="lessThan">
      <formula>85</formula>
    </cfRule>
  </conditionalFormatting>
  <conditionalFormatting sqref="R148:R152">
    <cfRule type="containsBlanks" dxfId="3663" priority="1814">
      <formula>LEN(TRIM(R148))=0</formula>
    </cfRule>
    <cfRule type="cellIs" dxfId="3662" priority="1815" operator="greaterThanOrEqual">
      <formula>85</formula>
    </cfRule>
    <cfRule type="cellIs" dxfId="3661" priority="1816" operator="lessThan">
      <formula>85</formula>
    </cfRule>
  </conditionalFormatting>
  <conditionalFormatting sqref="S148:S152">
    <cfRule type="containsBlanks" dxfId="3660" priority="1811">
      <formula>LEN(TRIM(S148))=0</formula>
    </cfRule>
    <cfRule type="cellIs" dxfId="3659" priority="1812" operator="greaterThanOrEqual">
      <formula>85</formula>
    </cfRule>
    <cfRule type="cellIs" dxfId="3658" priority="1813" operator="lessThan">
      <formula>85</formula>
    </cfRule>
  </conditionalFormatting>
  <conditionalFormatting sqref="T148:T152">
    <cfRule type="containsBlanks" dxfId="3657" priority="1808">
      <formula>LEN(TRIM(T148))=0</formula>
    </cfRule>
    <cfRule type="cellIs" dxfId="3656" priority="1809" operator="greaterThanOrEqual">
      <formula>85</formula>
    </cfRule>
    <cfRule type="cellIs" dxfId="3655" priority="1810" operator="lessThan">
      <formula>85</formula>
    </cfRule>
  </conditionalFormatting>
  <conditionalFormatting sqref="U148:U152">
    <cfRule type="containsBlanks" dxfId="3654" priority="1805">
      <formula>LEN(TRIM(U148))=0</formula>
    </cfRule>
    <cfRule type="cellIs" dxfId="3653" priority="1806" operator="greaterThanOrEqual">
      <formula>85</formula>
    </cfRule>
    <cfRule type="cellIs" dxfId="3652" priority="1807" operator="lessThan">
      <formula>85</formula>
    </cfRule>
  </conditionalFormatting>
  <conditionalFormatting sqref="V148:V152">
    <cfRule type="containsBlanks" dxfId="3651" priority="1802">
      <formula>LEN(TRIM(V148))=0</formula>
    </cfRule>
    <cfRule type="cellIs" dxfId="3650" priority="1803" operator="greaterThanOrEqual">
      <formula>85</formula>
    </cfRule>
    <cfRule type="cellIs" dxfId="3649" priority="1804" operator="lessThan">
      <formula>85</formula>
    </cfRule>
  </conditionalFormatting>
  <conditionalFormatting sqref="W148:W152">
    <cfRule type="containsBlanks" dxfId="3648" priority="1799">
      <formula>LEN(TRIM(W148))=0</formula>
    </cfRule>
    <cfRule type="cellIs" dxfId="3647" priority="1800" operator="greaterThanOrEqual">
      <formula>85</formula>
    </cfRule>
    <cfRule type="cellIs" dxfId="3646" priority="1801" operator="lessThan">
      <formula>85</formula>
    </cfRule>
  </conditionalFormatting>
  <conditionalFormatting sqref="X148:X152">
    <cfRule type="containsBlanks" dxfId="3645" priority="1796">
      <formula>LEN(TRIM(X148))=0</formula>
    </cfRule>
    <cfRule type="cellIs" dxfId="3644" priority="1797" operator="greaterThanOrEqual">
      <formula>85</formula>
    </cfRule>
    <cfRule type="cellIs" dxfId="3643" priority="1798" operator="lessThan">
      <formula>85</formula>
    </cfRule>
  </conditionalFormatting>
  <conditionalFormatting sqref="Y148:Y152">
    <cfRule type="containsBlanks" dxfId="3642" priority="1793">
      <formula>LEN(TRIM(Y148))=0</formula>
    </cfRule>
    <cfRule type="cellIs" dxfId="3641" priority="1794" operator="greaterThanOrEqual">
      <formula>85</formula>
    </cfRule>
    <cfRule type="cellIs" dxfId="3640" priority="1795" operator="lessThan">
      <formula>85</formula>
    </cfRule>
  </conditionalFormatting>
  <conditionalFormatting sqref="Z148:Z152">
    <cfRule type="containsBlanks" dxfId="3639" priority="1790">
      <formula>LEN(TRIM(Z148))=0</formula>
    </cfRule>
    <cfRule type="cellIs" dxfId="3638" priority="1791" operator="greaterThanOrEqual">
      <formula>85</formula>
    </cfRule>
    <cfRule type="cellIs" dxfId="3637" priority="1792" operator="lessThan">
      <formula>85</formula>
    </cfRule>
  </conditionalFormatting>
  <conditionalFormatting sqref="AA148:AA152">
    <cfRule type="containsBlanks" dxfId="3636" priority="1787">
      <formula>LEN(TRIM(AA148))=0</formula>
    </cfRule>
    <cfRule type="cellIs" dxfId="3635" priority="1788" operator="greaterThanOrEqual">
      <formula>85</formula>
    </cfRule>
    <cfRule type="cellIs" dxfId="3634" priority="1789" operator="lessThan">
      <formula>85</formula>
    </cfRule>
  </conditionalFormatting>
  <conditionalFormatting sqref="AB148:AB152">
    <cfRule type="containsBlanks" dxfId="3633" priority="1784">
      <formula>LEN(TRIM(AB148))=0</formula>
    </cfRule>
    <cfRule type="cellIs" dxfId="3632" priority="1785" operator="greaterThanOrEqual">
      <formula>85</formula>
    </cfRule>
    <cfRule type="cellIs" dxfId="3631" priority="1786" operator="lessThan">
      <formula>85</formula>
    </cfRule>
  </conditionalFormatting>
  <conditionalFormatting sqref="AC148:AC152">
    <cfRule type="containsBlanks" dxfId="3630" priority="1781">
      <formula>LEN(TRIM(AC148))=0</formula>
    </cfRule>
    <cfRule type="cellIs" dxfId="3629" priority="1782" operator="greaterThanOrEqual">
      <formula>85</formula>
    </cfRule>
    <cfRule type="cellIs" dxfId="3628" priority="1783" operator="lessThan">
      <formula>85</formula>
    </cfRule>
  </conditionalFormatting>
  <conditionalFormatting sqref="AD148:AD152">
    <cfRule type="containsBlanks" dxfId="3627" priority="1778">
      <formula>LEN(TRIM(AD148))=0</formula>
    </cfRule>
    <cfRule type="cellIs" dxfId="3626" priority="1779" operator="greaterThanOrEqual">
      <formula>85</formula>
    </cfRule>
    <cfRule type="cellIs" dxfId="3625" priority="1780" operator="lessThan">
      <formula>85</formula>
    </cfRule>
  </conditionalFormatting>
  <conditionalFormatting sqref="AE148:AE152">
    <cfRule type="containsBlanks" dxfId="3624" priority="1775">
      <formula>LEN(TRIM(AE148))=0</formula>
    </cfRule>
    <cfRule type="cellIs" dxfId="3623" priority="1776" operator="greaterThanOrEqual">
      <formula>85</formula>
    </cfRule>
    <cfRule type="cellIs" dxfId="3622" priority="1777" operator="lessThan">
      <formula>85</formula>
    </cfRule>
  </conditionalFormatting>
  <conditionalFormatting sqref="AF148:AF152">
    <cfRule type="containsBlanks" dxfId="3621" priority="1772">
      <formula>LEN(TRIM(AF148))=0</formula>
    </cfRule>
    <cfRule type="cellIs" dxfId="3620" priority="1773" operator="greaterThanOrEqual">
      <formula>85</formula>
    </cfRule>
    <cfRule type="cellIs" dxfId="3619" priority="1774" operator="lessThan">
      <formula>85</formula>
    </cfRule>
  </conditionalFormatting>
  <conditionalFormatting sqref="AG148:AG152">
    <cfRule type="containsBlanks" dxfId="3618" priority="1769">
      <formula>LEN(TRIM(AG148))=0</formula>
    </cfRule>
    <cfRule type="cellIs" dxfId="3617" priority="1770" operator="greaterThanOrEqual">
      <formula>85</formula>
    </cfRule>
    <cfRule type="cellIs" dxfId="3616" priority="1771" operator="lessThan">
      <formula>85</formula>
    </cfRule>
  </conditionalFormatting>
  <conditionalFormatting sqref="AH148:AH152">
    <cfRule type="containsBlanks" dxfId="3615" priority="1766">
      <formula>LEN(TRIM(AH148))=0</formula>
    </cfRule>
    <cfRule type="cellIs" dxfId="3614" priority="1767" operator="greaterThanOrEqual">
      <formula>85</formula>
    </cfRule>
    <cfRule type="cellIs" dxfId="3613" priority="1768" operator="lessThan">
      <formula>85</formula>
    </cfRule>
  </conditionalFormatting>
  <conditionalFormatting sqref="AI148:AI152">
    <cfRule type="containsBlanks" dxfId="3612" priority="1763">
      <formula>LEN(TRIM(AI148))=0</formula>
    </cfRule>
    <cfRule type="cellIs" dxfId="3611" priority="1764" operator="greaterThanOrEqual">
      <formula>85</formula>
    </cfRule>
    <cfRule type="cellIs" dxfId="3610" priority="1765" operator="lessThan">
      <formula>85</formula>
    </cfRule>
  </conditionalFormatting>
  <conditionalFormatting sqref="AJ148:AJ152">
    <cfRule type="containsBlanks" dxfId="3609" priority="1760">
      <formula>LEN(TRIM(AJ148))=0</formula>
    </cfRule>
    <cfRule type="cellIs" dxfId="3608" priority="1761" operator="greaterThanOrEqual">
      <formula>85</formula>
    </cfRule>
    <cfRule type="cellIs" dxfId="3607" priority="1762" operator="lessThan">
      <formula>85</formula>
    </cfRule>
  </conditionalFormatting>
  <conditionalFormatting sqref="AK148:AK152">
    <cfRule type="containsBlanks" dxfId="3606" priority="1757">
      <formula>LEN(TRIM(AK148))=0</formula>
    </cfRule>
    <cfRule type="cellIs" dxfId="3605" priority="1758" operator="greaterThanOrEqual">
      <formula>85</formula>
    </cfRule>
    <cfRule type="cellIs" dxfId="3604" priority="1759" operator="lessThan">
      <formula>85</formula>
    </cfRule>
  </conditionalFormatting>
  <conditionalFormatting sqref="AL148:AL152">
    <cfRule type="containsBlanks" dxfId="3603" priority="1754">
      <formula>LEN(TRIM(AL148))=0</formula>
    </cfRule>
    <cfRule type="cellIs" dxfId="3602" priority="1755" operator="greaterThanOrEqual">
      <formula>85</formula>
    </cfRule>
    <cfRule type="cellIs" dxfId="3601" priority="1756" operator="lessThan">
      <formula>85</formula>
    </cfRule>
  </conditionalFormatting>
  <conditionalFormatting sqref="AM148:AM152">
    <cfRule type="containsBlanks" dxfId="3600" priority="1751">
      <formula>LEN(TRIM(AM148))=0</formula>
    </cfRule>
    <cfRule type="cellIs" dxfId="3599" priority="1752" operator="greaterThanOrEqual">
      <formula>85</formula>
    </cfRule>
    <cfRule type="cellIs" dxfId="3598" priority="1753" operator="lessThan">
      <formula>85</formula>
    </cfRule>
  </conditionalFormatting>
  <conditionalFormatting sqref="AN148:AN152">
    <cfRule type="containsBlanks" dxfId="3597" priority="1748">
      <formula>LEN(TRIM(AN148))=0</formula>
    </cfRule>
    <cfRule type="cellIs" dxfId="3596" priority="1749" operator="greaterThanOrEqual">
      <formula>85</formula>
    </cfRule>
    <cfRule type="cellIs" dxfId="3595" priority="1750" operator="lessThan">
      <formula>85</formula>
    </cfRule>
  </conditionalFormatting>
  <conditionalFormatting sqref="AO148:AO152">
    <cfRule type="containsBlanks" dxfId="3594" priority="1745">
      <formula>LEN(TRIM(AO148))=0</formula>
    </cfRule>
    <cfRule type="cellIs" dxfId="3593" priority="1746" operator="greaterThanOrEqual">
      <formula>85</formula>
    </cfRule>
    <cfRule type="cellIs" dxfId="3592" priority="1747" operator="lessThan">
      <formula>85</formula>
    </cfRule>
  </conditionalFormatting>
  <conditionalFormatting sqref="AP148:AP152">
    <cfRule type="containsBlanks" dxfId="3591" priority="1742">
      <formula>LEN(TRIM(AP148))=0</formula>
    </cfRule>
    <cfRule type="cellIs" dxfId="3590" priority="1743" operator="greaterThanOrEqual">
      <formula>85</formula>
    </cfRule>
    <cfRule type="cellIs" dxfId="3589" priority="1744" operator="lessThan">
      <formula>85</formula>
    </cfRule>
  </conditionalFormatting>
  <conditionalFormatting sqref="AQ148:AQ152">
    <cfRule type="containsBlanks" dxfId="3588" priority="1739">
      <formula>LEN(TRIM(AQ148))=0</formula>
    </cfRule>
    <cfRule type="cellIs" dxfId="3587" priority="1740" operator="greaterThanOrEqual">
      <formula>85</formula>
    </cfRule>
    <cfRule type="cellIs" dxfId="3586" priority="1741" operator="lessThan">
      <formula>85</formula>
    </cfRule>
  </conditionalFormatting>
  <conditionalFormatting sqref="B135:B139">
    <cfRule type="containsBlanks" dxfId="3585" priority="1736">
      <formula>LEN(TRIM(B135))=0</formula>
    </cfRule>
    <cfRule type="cellIs" dxfId="3584" priority="1737" operator="greaterThanOrEqual">
      <formula>85</formula>
    </cfRule>
    <cfRule type="cellIs" dxfId="3583" priority="1738" operator="lessThan">
      <formula>85</formula>
    </cfRule>
  </conditionalFormatting>
  <conditionalFormatting sqref="C135:C139">
    <cfRule type="containsBlanks" dxfId="3582" priority="1733">
      <formula>LEN(TRIM(C135))=0</formula>
    </cfRule>
    <cfRule type="cellIs" dxfId="3581" priority="1734" operator="greaterThanOrEqual">
      <formula>85</formula>
    </cfRule>
    <cfRule type="cellIs" dxfId="3580" priority="1735" operator="lessThan">
      <formula>85</formula>
    </cfRule>
  </conditionalFormatting>
  <conditionalFormatting sqref="D135:D139">
    <cfRule type="containsBlanks" dxfId="3579" priority="1730">
      <formula>LEN(TRIM(D135))=0</formula>
    </cfRule>
    <cfRule type="cellIs" dxfId="3578" priority="1731" operator="greaterThanOrEqual">
      <formula>85</formula>
    </cfRule>
    <cfRule type="cellIs" dxfId="3577" priority="1732" operator="lessThan">
      <formula>85</formula>
    </cfRule>
  </conditionalFormatting>
  <conditionalFormatting sqref="E135:E139">
    <cfRule type="containsBlanks" dxfId="3576" priority="1727">
      <formula>LEN(TRIM(E135))=0</formula>
    </cfRule>
    <cfRule type="cellIs" dxfId="3575" priority="1728" operator="greaterThanOrEqual">
      <formula>85</formula>
    </cfRule>
    <cfRule type="cellIs" dxfId="3574" priority="1729" operator="lessThan">
      <formula>85</formula>
    </cfRule>
  </conditionalFormatting>
  <conditionalFormatting sqref="F135:F139">
    <cfRule type="containsBlanks" dxfId="3573" priority="1724">
      <formula>LEN(TRIM(F135))=0</formula>
    </cfRule>
    <cfRule type="cellIs" dxfId="3572" priority="1725" operator="greaterThanOrEqual">
      <formula>85</formula>
    </cfRule>
    <cfRule type="cellIs" dxfId="3571" priority="1726" operator="lessThan">
      <formula>85</formula>
    </cfRule>
  </conditionalFormatting>
  <conditionalFormatting sqref="G135:G139">
    <cfRule type="containsBlanks" dxfId="3570" priority="1721">
      <formula>LEN(TRIM(G135))=0</formula>
    </cfRule>
    <cfRule type="cellIs" dxfId="3569" priority="1722" operator="greaterThanOrEqual">
      <formula>85</formula>
    </cfRule>
    <cfRule type="cellIs" dxfId="3568" priority="1723" operator="lessThan">
      <formula>85</formula>
    </cfRule>
  </conditionalFormatting>
  <conditionalFormatting sqref="H135:H139">
    <cfRule type="containsBlanks" dxfId="3567" priority="1718">
      <formula>LEN(TRIM(H135))=0</formula>
    </cfRule>
    <cfRule type="cellIs" dxfId="3566" priority="1719" operator="greaterThanOrEqual">
      <formula>85</formula>
    </cfRule>
    <cfRule type="cellIs" dxfId="3565" priority="1720" operator="lessThan">
      <formula>85</formula>
    </cfRule>
  </conditionalFormatting>
  <conditionalFormatting sqref="I135:I139">
    <cfRule type="containsBlanks" dxfId="3564" priority="1715">
      <formula>LEN(TRIM(I135))=0</formula>
    </cfRule>
    <cfRule type="cellIs" dxfId="3563" priority="1716" operator="greaterThanOrEqual">
      <formula>85</formula>
    </cfRule>
    <cfRule type="cellIs" dxfId="3562" priority="1717" operator="lessThan">
      <formula>85</formula>
    </cfRule>
  </conditionalFormatting>
  <conditionalFormatting sqref="J135:J139">
    <cfRule type="containsBlanks" dxfId="3561" priority="1712">
      <formula>LEN(TRIM(J135))=0</formula>
    </cfRule>
    <cfRule type="cellIs" dxfId="3560" priority="1713" operator="greaterThanOrEqual">
      <formula>85</formula>
    </cfRule>
    <cfRule type="cellIs" dxfId="3559" priority="1714" operator="lessThan">
      <formula>85</formula>
    </cfRule>
  </conditionalFormatting>
  <conditionalFormatting sqref="K135:K139">
    <cfRule type="containsBlanks" dxfId="3558" priority="1709">
      <formula>LEN(TRIM(K135))=0</formula>
    </cfRule>
    <cfRule type="cellIs" dxfId="3557" priority="1710" operator="greaterThanOrEqual">
      <formula>85</formula>
    </cfRule>
    <cfRule type="cellIs" dxfId="3556" priority="1711" operator="lessThan">
      <formula>85</formula>
    </cfRule>
  </conditionalFormatting>
  <conditionalFormatting sqref="L135:L139">
    <cfRule type="containsBlanks" dxfId="3555" priority="1706">
      <formula>LEN(TRIM(L135))=0</formula>
    </cfRule>
    <cfRule type="cellIs" dxfId="3554" priority="1707" operator="greaterThanOrEqual">
      <formula>85</formula>
    </cfRule>
    <cfRule type="cellIs" dxfId="3553" priority="1708" operator="lessThan">
      <formula>85</formula>
    </cfRule>
  </conditionalFormatting>
  <conditionalFormatting sqref="M135:M139">
    <cfRule type="containsBlanks" dxfId="3552" priority="1703">
      <formula>LEN(TRIM(M135))=0</formula>
    </cfRule>
    <cfRule type="cellIs" dxfId="3551" priority="1704" operator="greaterThanOrEqual">
      <formula>85</formula>
    </cfRule>
    <cfRule type="cellIs" dxfId="3550" priority="1705" operator="lessThan">
      <formula>85</formula>
    </cfRule>
  </conditionalFormatting>
  <conditionalFormatting sqref="N135:N139">
    <cfRule type="containsBlanks" dxfId="3549" priority="1700">
      <formula>LEN(TRIM(N135))=0</formula>
    </cfRule>
    <cfRule type="cellIs" dxfId="3548" priority="1701" operator="greaterThanOrEqual">
      <formula>85</formula>
    </cfRule>
    <cfRule type="cellIs" dxfId="3547" priority="1702" operator="lessThan">
      <formula>85</formula>
    </cfRule>
  </conditionalFormatting>
  <conditionalFormatting sqref="O135:O139">
    <cfRule type="containsBlanks" dxfId="3546" priority="1697">
      <formula>LEN(TRIM(O135))=0</formula>
    </cfRule>
    <cfRule type="cellIs" dxfId="3545" priority="1698" operator="greaterThanOrEqual">
      <formula>85</formula>
    </cfRule>
    <cfRule type="cellIs" dxfId="3544" priority="1699" operator="lessThan">
      <formula>85</formula>
    </cfRule>
  </conditionalFormatting>
  <conditionalFormatting sqref="P135:P139">
    <cfRule type="containsBlanks" dxfId="3543" priority="1694">
      <formula>LEN(TRIM(P135))=0</formula>
    </cfRule>
    <cfRule type="cellIs" dxfId="3542" priority="1695" operator="greaterThanOrEqual">
      <formula>85</formula>
    </cfRule>
    <cfRule type="cellIs" dxfId="3541" priority="1696" operator="lessThan">
      <formula>85</formula>
    </cfRule>
  </conditionalFormatting>
  <conditionalFormatting sqref="Q135:Q139">
    <cfRule type="containsBlanks" dxfId="3540" priority="1691">
      <formula>LEN(TRIM(Q135))=0</formula>
    </cfRule>
    <cfRule type="cellIs" dxfId="3539" priority="1692" operator="greaterThanOrEqual">
      <formula>85</formula>
    </cfRule>
    <cfRule type="cellIs" dxfId="3538" priority="1693" operator="lessThan">
      <formula>85</formula>
    </cfRule>
  </conditionalFormatting>
  <conditionalFormatting sqref="R135:R139">
    <cfRule type="containsBlanks" dxfId="3537" priority="1688">
      <formula>LEN(TRIM(R135))=0</formula>
    </cfRule>
    <cfRule type="cellIs" dxfId="3536" priority="1689" operator="greaterThanOrEqual">
      <formula>85</formula>
    </cfRule>
    <cfRule type="cellIs" dxfId="3535" priority="1690" operator="lessThan">
      <formula>85</formula>
    </cfRule>
  </conditionalFormatting>
  <conditionalFormatting sqref="S135:S139">
    <cfRule type="containsBlanks" dxfId="3534" priority="1685">
      <formula>LEN(TRIM(S135))=0</formula>
    </cfRule>
    <cfRule type="cellIs" dxfId="3533" priority="1686" operator="greaterThanOrEqual">
      <formula>85</formula>
    </cfRule>
    <cfRule type="cellIs" dxfId="3532" priority="1687" operator="lessThan">
      <formula>85</formula>
    </cfRule>
  </conditionalFormatting>
  <conditionalFormatting sqref="T135:T139">
    <cfRule type="containsBlanks" dxfId="3531" priority="1682">
      <formula>LEN(TRIM(T135))=0</formula>
    </cfRule>
    <cfRule type="cellIs" dxfId="3530" priority="1683" operator="greaterThanOrEqual">
      <formula>85</formula>
    </cfRule>
    <cfRule type="cellIs" dxfId="3529" priority="1684" operator="lessThan">
      <formula>85</formula>
    </cfRule>
  </conditionalFormatting>
  <conditionalFormatting sqref="U135:U139">
    <cfRule type="containsBlanks" dxfId="3528" priority="1679">
      <formula>LEN(TRIM(U135))=0</formula>
    </cfRule>
    <cfRule type="cellIs" dxfId="3527" priority="1680" operator="greaterThanOrEqual">
      <formula>85</formula>
    </cfRule>
    <cfRule type="cellIs" dxfId="3526" priority="1681" operator="lessThan">
      <formula>85</formula>
    </cfRule>
  </conditionalFormatting>
  <conditionalFormatting sqref="V135:V139">
    <cfRule type="containsBlanks" dxfId="3525" priority="1676">
      <formula>LEN(TRIM(V135))=0</formula>
    </cfRule>
    <cfRule type="cellIs" dxfId="3524" priority="1677" operator="greaterThanOrEqual">
      <formula>85</formula>
    </cfRule>
    <cfRule type="cellIs" dxfId="3523" priority="1678" operator="lessThan">
      <formula>85</formula>
    </cfRule>
  </conditionalFormatting>
  <conditionalFormatting sqref="W135:W139">
    <cfRule type="containsBlanks" dxfId="3522" priority="1673">
      <formula>LEN(TRIM(W135))=0</formula>
    </cfRule>
    <cfRule type="cellIs" dxfId="3521" priority="1674" operator="greaterThanOrEqual">
      <formula>85</formula>
    </cfRule>
    <cfRule type="cellIs" dxfId="3520" priority="1675" operator="lessThan">
      <formula>85</formula>
    </cfRule>
  </conditionalFormatting>
  <conditionalFormatting sqref="X135:X139">
    <cfRule type="containsBlanks" dxfId="3519" priority="1670">
      <formula>LEN(TRIM(X135))=0</formula>
    </cfRule>
    <cfRule type="cellIs" dxfId="3518" priority="1671" operator="greaterThanOrEqual">
      <formula>85</formula>
    </cfRule>
    <cfRule type="cellIs" dxfId="3517" priority="1672" operator="lessThan">
      <formula>85</formula>
    </cfRule>
  </conditionalFormatting>
  <conditionalFormatting sqref="Y135:Y139">
    <cfRule type="containsBlanks" dxfId="3516" priority="1667">
      <formula>LEN(TRIM(Y135))=0</formula>
    </cfRule>
    <cfRule type="cellIs" dxfId="3515" priority="1668" operator="greaterThanOrEqual">
      <formula>85</formula>
    </cfRule>
    <cfRule type="cellIs" dxfId="3514" priority="1669" operator="lessThan">
      <formula>85</formula>
    </cfRule>
  </conditionalFormatting>
  <conditionalFormatting sqref="Z135:Z139">
    <cfRule type="containsBlanks" dxfId="3513" priority="1664">
      <formula>LEN(TRIM(Z135))=0</formula>
    </cfRule>
    <cfRule type="cellIs" dxfId="3512" priority="1665" operator="greaterThanOrEqual">
      <formula>85</formula>
    </cfRule>
    <cfRule type="cellIs" dxfId="3511" priority="1666" operator="lessThan">
      <formula>85</formula>
    </cfRule>
  </conditionalFormatting>
  <conditionalFormatting sqref="AA135:AA139">
    <cfRule type="containsBlanks" dxfId="3510" priority="1661">
      <formula>LEN(TRIM(AA135))=0</formula>
    </cfRule>
    <cfRule type="cellIs" dxfId="3509" priority="1662" operator="greaterThanOrEqual">
      <formula>85</formula>
    </cfRule>
    <cfRule type="cellIs" dxfId="3508" priority="1663" operator="lessThan">
      <formula>85</formula>
    </cfRule>
  </conditionalFormatting>
  <conditionalFormatting sqref="AB135:AB139">
    <cfRule type="containsBlanks" dxfId="3507" priority="1658">
      <formula>LEN(TRIM(AB135))=0</formula>
    </cfRule>
    <cfRule type="cellIs" dxfId="3506" priority="1659" operator="greaterThanOrEqual">
      <formula>85</formula>
    </cfRule>
    <cfRule type="cellIs" dxfId="3505" priority="1660" operator="lessThan">
      <formula>85</formula>
    </cfRule>
  </conditionalFormatting>
  <conditionalFormatting sqref="AC135:AC139">
    <cfRule type="containsBlanks" dxfId="3504" priority="1655">
      <formula>LEN(TRIM(AC135))=0</formula>
    </cfRule>
    <cfRule type="cellIs" dxfId="3503" priority="1656" operator="greaterThanOrEqual">
      <formula>85</formula>
    </cfRule>
    <cfRule type="cellIs" dxfId="3502" priority="1657" operator="lessThan">
      <formula>85</formula>
    </cfRule>
  </conditionalFormatting>
  <conditionalFormatting sqref="AD135:AD139">
    <cfRule type="containsBlanks" dxfId="3501" priority="1652">
      <formula>LEN(TRIM(AD135))=0</formula>
    </cfRule>
    <cfRule type="cellIs" dxfId="3500" priority="1653" operator="greaterThanOrEqual">
      <formula>85</formula>
    </cfRule>
    <cfRule type="cellIs" dxfId="3499" priority="1654" operator="lessThan">
      <formula>85</formula>
    </cfRule>
  </conditionalFormatting>
  <conditionalFormatting sqref="AE135:AE139">
    <cfRule type="containsBlanks" dxfId="3498" priority="1649">
      <formula>LEN(TRIM(AE135))=0</formula>
    </cfRule>
    <cfRule type="cellIs" dxfId="3497" priority="1650" operator="greaterThanOrEqual">
      <formula>85</formula>
    </cfRule>
    <cfRule type="cellIs" dxfId="3496" priority="1651" operator="lessThan">
      <formula>85</formula>
    </cfRule>
  </conditionalFormatting>
  <conditionalFormatting sqref="AF135:AF139">
    <cfRule type="containsBlanks" dxfId="3495" priority="1646">
      <formula>LEN(TRIM(AF135))=0</formula>
    </cfRule>
    <cfRule type="cellIs" dxfId="3494" priority="1647" operator="greaterThanOrEqual">
      <formula>85</formula>
    </cfRule>
    <cfRule type="cellIs" dxfId="3493" priority="1648" operator="lessThan">
      <formula>85</formula>
    </cfRule>
  </conditionalFormatting>
  <conditionalFormatting sqref="AG135:AG139">
    <cfRule type="containsBlanks" dxfId="3492" priority="1643">
      <formula>LEN(TRIM(AG135))=0</formula>
    </cfRule>
    <cfRule type="cellIs" dxfId="3491" priority="1644" operator="greaterThanOrEqual">
      <formula>85</formula>
    </cfRule>
    <cfRule type="cellIs" dxfId="3490" priority="1645" operator="lessThan">
      <formula>85</formula>
    </cfRule>
  </conditionalFormatting>
  <conditionalFormatting sqref="AH135:AH139">
    <cfRule type="containsBlanks" dxfId="3489" priority="1640">
      <formula>LEN(TRIM(AH135))=0</formula>
    </cfRule>
    <cfRule type="cellIs" dxfId="3488" priority="1641" operator="greaterThanOrEqual">
      <formula>85</formula>
    </cfRule>
    <cfRule type="cellIs" dxfId="3487" priority="1642" operator="lessThan">
      <formula>85</formula>
    </cfRule>
  </conditionalFormatting>
  <conditionalFormatting sqref="AI135:AI139">
    <cfRule type="containsBlanks" dxfId="3486" priority="1637">
      <formula>LEN(TRIM(AI135))=0</formula>
    </cfRule>
    <cfRule type="cellIs" dxfId="3485" priority="1638" operator="greaterThanOrEqual">
      <formula>85</formula>
    </cfRule>
    <cfRule type="cellIs" dxfId="3484" priority="1639" operator="lessThan">
      <formula>85</formula>
    </cfRule>
  </conditionalFormatting>
  <conditionalFormatting sqref="AJ135:AJ139">
    <cfRule type="containsBlanks" dxfId="3483" priority="1634">
      <formula>LEN(TRIM(AJ135))=0</formula>
    </cfRule>
    <cfRule type="cellIs" dxfId="3482" priority="1635" operator="greaterThanOrEqual">
      <formula>85</formula>
    </cfRule>
    <cfRule type="cellIs" dxfId="3481" priority="1636" operator="lessThan">
      <formula>85</formula>
    </cfRule>
  </conditionalFormatting>
  <conditionalFormatting sqref="AK135:AK139">
    <cfRule type="containsBlanks" dxfId="3480" priority="1631">
      <formula>LEN(TRIM(AK135))=0</formula>
    </cfRule>
    <cfRule type="cellIs" dxfId="3479" priority="1632" operator="greaterThanOrEqual">
      <formula>85</formula>
    </cfRule>
    <cfRule type="cellIs" dxfId="3478" priority="1633" operator="lessThan">
      <formula>85</formula>
    </cfRule>
  </conditionalFormatting>
  <conditionalFormatting sqref="AL135:AL139">
    <cfRule type="containsBlanks" dxfId="3477" priority="1628">
      <formula>LEN(TRIM(AL135))=0</formula>
    </cfRule>
    <cfRule type="cellIs" dxfId="3476" priority="1629" operator="greaterThanOrEqual">
      <formula>85</formula>
    </cfRule>
    <cfRule type="cellIs" dxfId="3475" priority="1630" operator="lessThan">
      <formula>85</formula>
    </cfRule>
  </conditionalFormatting>
  <conditionalFormatting sqref="AM135:AM139">
    <cfRule type="containsBlanks" dxfId="3474" priority="1625">
      <formula>LEN(TRIM(AM135))=0</formula>
    </cfRule>
    <cfRule type="cellIs" dxfId="3473" priority="1626" operator="greaterThanOrEqual">
      <formula>85</formula>
    </cfRule>
    <cfRule type="cellIs" dxfId="3472" priority="1627" operator="lessThan">
      <formula>85</formula>
    </cfRule>
  </conditionalFormatting>
  <conditionalFormatting sqref="AN135:AN139">
    <cfRule type="containsBlanks" dxfId="3471" priority="1622">
      <formula>LEN(TRIM(AN135))=0</formula>
    </cfRule>
    <cfRule type="cellIs" dxfId="3470" priority="1623" operator="greaterThanOrEqual">
      <formula>85</formula>
    </cfRule>
    <cfRule type="cellIs" dxfId="3469" priority="1624" operator="lessThan">
      <formula>85</formula>
    </cfRule>
  </conditionalFormatting>
  <conditionalFormatting sqref="AO135:AO139">
    <cfRule type="containsBlanks" dxfId="3468" priority="1619">
      <formula>LEN(TRIM(AO135))=0</formula>
    </cfRule>
    <cfRule type="cellIs" dxfId="3467" priority="1620" operator="greaterThanOrEqual">
      <formula>85</formula>
    </cfRule>
    <cfRule type="cellIs" dxfId="3466" priority="1621" operator="lessThan">
      <formula>85</formula>
    </cfRule>
  </conditionalFormatting>
  <conditionalFormatting sqref="AP135:AP139">
    <cfRule type="containsBlanks" dxfId="3465" priority="1616">
      <formula>LEN(TRIM(AP135))=0</formula>
    </cfRule>
    <cfRule type="cellIs" dxfId="3464" priority="1617" operator="greaterThanOrEqual">
      <formula>85</formula>
    </cfRule>
    <cfRule type="cellIs" dxfId="3463" priority="1618" operator="lessThan">
      <formula>85</formula>
    </cfRule>
  </conditionalFormatting>
  <conditionalFormatting sqref="AQ135:AQ139">
    <cfRule type="containsBlanks" dxfId="3462" priority="1613">
      <formula>LEN(TRIM(AQ135))=0</formula>
    </cfRule>
    <cfRule type="cellIs" dxfId="3461" priority="1614" operator="greaterThanOrEqual">
      <formula>85</formula>
    </cfRule>
    <cfRule type="cellIs" dxfId="3460" priority="1615" operator="lessThan">
      <formula>85</formula>
    </cfRule>
  </conditionalFormatting>
  <conditionalFormatting sqref="B122:B126">
    <cfRule type="containsBlanks" dxfId="3459" priority="1610">
      <formula>LEN(TRIM(B122))=0</formula>
    </cfRule>
    <cfRule type="cellIs" dxfId="3458" priority="1611" operator="greaterThanOrEqual">
      <formula>85</formula>
    </cfRule>
    <cfRule type="cellIs" dxfId="3457" priority="1612" operator="lessThan">
      <formula>85</formula>
    </cfRule>
  </conditionalFormatting>
  <conditionalFormatting sqref="C122:C126">
    <cfRule type="containsBlanks" dxfId="3456" priority="1607">
      <formula>LEN(TRIM(C122))=0</formula>
    </cfRule>
    <cfRule type="cellIs" dxfId="3455" priority="1608" operator="greaterThanOrEqual">
      <formula>85</formula>
    </cfRule>
    <cfRule type="cellIs" dxfId="3454" priority="1609" operator="lessThan">
      <formula>85</formula>
    </cfRule>
  </conditionalFormatting>
  <conditionalFormatting sqref="D122:D126">
    <cfRule type="containsBlanks" dxfId="3453" priority="1604">
      <formula>LEN(TRIM(D122))=0</formula>
    </cfRule>
    <cfRule type="cellIs" dxfId="3452" priority="1605" operator="greaterThanOrEqual">
      <formula>85</formula>
    </cfRule>
    <cfRule type="cellIs" dxfId="3451" priority="1606" operator="lessThan">
      <formula>85</formula>
    </cfRule>
  </conditionalFormatting>
  <conditionalFormatting sqref="E122:E126">
    <cfRule type="containsBlanks" dxfId="3450" priority="1601">
      <formula>LEN(TRIM(E122))=0</formula>
    </cfRule>
    <cfRule type="cellIs" dxfId="3449" priority="1602" operator="greaterThanOrEqual">
      <formula>85</formula>
    </cfRule>
    <cfRule type="cellIs" dxfId="3448" priority="1603" operator="lessThan">
      <formula>85</formula>
    </cfRule>
  </conditionalFormatting>
  <conditionalFormatting sqref="F122:F126">
    <cfRule type="containsBlanks" dxfId="3447" priority="1598">
      <formula>LEN(TRIM(F122))=0</formula>
    </cfRule>
    <cfRule type="cellIs" dxfId="3446" priority="1599" operator="greaterThanOrEqual">
      <formula>85</formula>
    </cfRule>
    <cfRule type="cellIs" dxfId="3445" priority="1600" operator="lessThan">
      <formula>85</formula>
    </cfRule>
  </conditionalFormatting>
  <conditionalFormatting sqref="G122:G126">
    <cfRule type="containsBlanks" dxfId="3444" priority="1595">
      <formula>LEN(TRIM(G122))=0</formula>
    </cfRule>
    <cfRule type="cellIs" dxfId="3443" priority="1596" operator="greaterThanOrEqual">
      <formula>85</formula>
    </cfRule>
    <cfRule type="cellIs" dxfId="3442" priority="1597" operator="lessThan">
      <formula>85</formula>
    </cfRule>
  </conditionalFormatting>
  <conditionalFormatting sqref="H122:H126">
    <cfRule type="containsBlanks" dxfId="3441" priority="1592">
      <formula>LEN(TRIM(H122))=0</formula>
    </cfRule>
    <cfRule type="cellIs" dxfId="3440" priority="1593" operator="greaterThanOrEqual">
      <formula>85</formula>
    </cfRule>
    <cfRule type="cellIs" dxfId="3439" priority="1594" operator="lessThan">
      <formula>85</formula>
    </cfRule>
  </conditionalFormatting>
  <conditionalFormatting sqref="I122:I126">
    <cfRule type="containsBlanks" dxfId="3438" priority="1589">
      <formula>LEN(TRIM(I122))=0</formula>
    </cfRule>
    <cfRule type="cellIs" dxfId="3437" priority="1590" operator="greaterThanOrEqual">
      <formula>85</formula>
    </cfRule>
    <cfRule type="cellIs" dxfId="3436" priority="1591" operator="lessThan">
      <formula>85</formula>
    </cfRule>
  </conditionalFormatting>
  <conditionalFormatting sqref="J122:J126">
    <cfRule type="containsBlanks" dxfId="3435" priority="1586">
      <formula>LEN(TRIM(J122))=0</formula>
    </cfRule>
    <cfRule type="cellIs" dxfId="3434" priority="1587" operator="greaterThanOrEqual">
      <formula>85</formula>
    </cfRule>
    <cfRule type="cellIs" dxfId="3433" priority="1588" operator="lessThan">
      <formula>85</formula>
    </cfRule>
  </conditionalFormatting>
  <conditionalFormatting sqref="K122:K126">
    <cfRule type="containsBlanks" dxfId="3432" priority="1583">
      <formula>LEN(TRIM(K122))=0</formula>
    </cfRule>
    <cfRule type="cellIs" dxfId="3431" priority="1584" operator="greaterThanOrEqual">
      <formula>85</formula>
    </cfRule>
    <cfRule type="cellIs" dxfId="3430" priority="1585" operator="lessThan">
      <formula>85</formula>
    </cfRule>
  </conditionalFormatting>
  <conditionalFormatting sqref="L122:L126">
    <cfRule type="containsBlanks" dxfId="3429" priority="1580">
      <formula>LEN(TRIM(L122))=0</formula>
    </cfRule>
    <cfRule type="cellIs" dxfId="3428" priority="1581" operator="greaterThanOrEqual">
      <formula>85</formula>
    </cfRule>
    <cfRule type="cellIs" dxfId="3427" priority="1582" operator="lessThan">
      <formula>85</formula>
    </cfRule>
  </conditionalFormatting>
  <conditionalFormatting sqref="M122:M126">
    <cfRule type="containsBlanks" dxfId="3426" priority="1577">
      <formula>LEN(TRIM(M122))=0</formula>
    </cfRule>
    <cfRule type="cellIs" dxfId="3425" priority="1578" operator="greaterThanOrEqual">
      <formula>85</formula>
    </cfRule>
    <cfRule type="cellIs" dxfId="3424" priority="1579" operator="lessThan">
      <formula>85</formula>
    </cfRule>
  </conditionalFormatting>
  <conditionalFormatting sqref="N122:N126">
    <cfRule type="containsBlanks" dxfId="3423" priority="1574">
      <formula>LEN(TRIM(N122))=0</formula>
    </cfRule>
    <cfRule type="cellIs" dxfId="3422" priority="1575" operator="greaterThanOrEqual">
      <formula>85</formula>
    </cfRule>
    <cfRule type="cellIs" dxfId="3421" priority="1576" operator="lessThan">
      <formula>85</formula>
    </cfRule>
  </conditionalFormatting>
  <conditionalFormatting sqref="O122:O126">
    <cfRule type="containsBlanks" dxfId="3420" priority="1571">
      <formula>LEN(TRIM(O122))=0</formula>
    </cfRule>
    <cfRule type="cellIs" dxfId="3419" priority="1572" operator="greaterThanOrEqual">
      <formula>85</formula>
    </cfRule>
    <cfRule type="cellIs" dxfId="3418" priority="1573" operator="lessThan">
      <formula>85</formula>
    </cfRule>
  </conditionalFormatting>
  <conditionalFormatting sqref="P122:P126">
    <cfRule type="containsBlanks" dxfId="3417" priority="1568">
      <formula>LEN(TRIM(P122))=0</formula>
    </cfRule>
    <cfRule type="cellIs" dxfId="3416" priority="1569" operator="greaterThanOrEqual">
      <formula>85</formula>
    </cfRule>
    <cfRule type="cellIs" dxfId="3415" priority="1570" operator="lessThan">
      <formula>85</formula>
    </cfRule>
  </conditionalFormatting>
  <conditionalFormatting sqref="Q122:Q126">
    <cfRule type="containsBlanks" dxfId="3414" priority="1565">
      <formula>LEN(TRIM(Q122))=0</formula>
    </cfRule>
    <cfRule type="cellIs" dxfId="3413" priority="1566" operator="greaterThanOrEqual">
      <formula>85</formula>
    </cfRule>
    <cfRule type="cellIs" dxfId="3412" priority="1567" operator="lessThan">
      <formula>85</formula>
    </cfRule>
  </conditionalFormatting>
  <conditionalFormatting sqref="R122:R126">
    <cfRule type="containsBlanks" dxfId="3411" priority="1562">
      <formula>LEN(TRIM(R122))=0</formula>
    </cfRule>
    <cfRule type="cellIs" dxfId="3410" priority="1563" operator="greaterThanOrEqual">
      <formula>85</formula>
    </cfRule>
    <cfRule type="cellIs" dxfId="3409" priority="1564" operator="lessThan">
      <formula>85</formula>
    </cfRule>
  </conditionalFormatting>
  <conditionalFormatting sqref="S122:S126">
    <cfRule type="containsBlanks" dxfId="3408" priority="1559">
      <formula>LEN(TRIM(S122))=0</formula>
    </cfRule>
    <cfRule type="cellIs" dxfId="3407" priority="1560" operator="greaterThanOrEqual">
      <formula>85</formula>
    </cfRule>
    <cfRule type="cellIs" dxfId="3406" priority="1561" operator="lessThan">
      <formula>85</formula>
    </cfRule>
  </conditionalFormatting>
  <conditionalFormatting sqref="T122:T126">
    <cfRule type="containsBlanks" dxfId="3405" priority="1556">
      <formula>LEN(TRIM(T122))=0</formula>
    </cfRule>
    <cfRule type="cellIs" dxfId="3404" priority="1557" operator="greaterThanOrEqual">
      <formula>85</formula>
    </cfRule>
    <cfRule type="cellIs" dxfId="3403" priority="1558" operator="lessThan">
      <formula>85</formula>
    </cfRule>
  </conditionalFormatting>
  <conditionalFormatting sqref="U122:U126">
    <cfRule type="containsBlanks" dxfId="3402" priority="1553">
      <formula>LEN(TRIM(U122))=0</formula>
    </cfRule>
    <cfRule type="cellIs" dxfId="3401" priority="1554" operator="greaterThanOrEqual">
      <formula>85</formula>
    </cfRule>
    <cfRule type="cellIs" dxfId="3400" priority="1555" operator="lessThan">
      <formula>85</formula>
    </cfRule>
  </conditionalFormatting>
  <conditionalFormatting sqref="V122:V126">
    <cfRule type="containsBlanks" dxfId="3399" priority="1550">
      <formula>LEN(TRIM(V122))=0</formula>
    </cfRule>
    <cfRule type="cellIs" dxfId="3398" priority="1551" operator="greaterThanOrEqual">
      <formula>85</formula>
    </cfRule>
    <cfRule type="cellIs" dxfId="3397" priority="1552" operator="lessThan">
      <formula>85</formula>
    </cfRule>
  </conditionalFormatting>
  <conditionalFormatting sqref="W122:W126">
    <cfRule type="containsBlanks" dxfId="3396" priority="1547">
      <formula>LEN(TRIM(W122))=0</formula>
    </cfRule>
    <cfRule type="cellIs" dxfId="3395" priority="1548" operator="greaterThanOrEqual">
      <formula>85</formula>
    </cfRule>
    <cfRule type="cellIs" dxfId="3394" priority="1549" operator="lessThan">
      <formula>85</formula>
    </cfRule>
  </conditionalFormatting>
  <conditionalFormatting sqref="X122:X126">
    <cfRule type="containsBlanks" dxfId="3393" priority="1544">
      <formula>LEN(TRIM(X122))=0</formula>
    </cfRule>
    <cfRule type="cellIs" dxfId="3392" priority="1545" operator="greaterThanOrEqual">
      <formula>85</formula>
    </cfRule>
    <cfRule type="cellIs" dxfId="3391" priority="1546" operator="lessThan">
      <formula>85</formula>
    </cfRule>
  </conditionalFormatting>
  <conditionalFormatting sqref="Y122:Y126">
    <cfRule type="containsBlanks" dxfId="3390" priority="1541">
      <formula>LEN(TRIM(Y122))=0</formula>
    </cfRule>
    <cfRule type="cellIs" dxfId="3389" priority="1542" operator="greaterThanOrEqual">
      <formula>85</formula>
    </cfRule>
    <cfRule type="cellIs" dxfId="3388" priority="1543" operator="lessThan">
      <formula>85</formula>
    </cfRule>
  </conditionalFormatting>
  <conditionalFormatting sqref="Z122:Z126">
    <cfRule type="containsBlanks" dxfId="3387" priority="1538">
      <formula>LEN(TRIM(Z122))=0</formula>
    </cfRule>
    <cfRule type="cellIs" dxfId="3386" priority="1539" operator="greaterThanOrEqual">
      <formula>85</formula>
    </cfRule>
    <cfRule type="cellIs" dxfId="3385" priority="1540" operator="lessThan">
      <formula>85</formula>
    </cfRule>
  </conditionalFormatting>
  <conditionalFormatting sqref="AA122:AA126">
    <cfRule type="containsBlanks" dxfId="3384" priority="1535">
      <formula>LEN(TRIM(AA122))=0</formula>
    </cfRule>
    <cfRule type="cellIs" dxfId="3383" priority="1536" operator="greaterThanOrEqual">
      <formula>85</formula>
    </cfRule>
    <cfRule type="cellIs" dxfId="3382" priority="1537" operator="lessThan">
      <formula>85</formula>
    </cfRule>
  </conditionalFormatting>
  <conditionalFormatting sqref="AB122:AB126">
    <cfRule type="containsBlanks" dxfId="3381" priority="1532">
      <formula>LEN(TRIM(AB122))=0</formula>
    </cfRule>
    <cfRule type="cellIs" dxfId="3380" priority="1533" operator="greaterThanOrEqual">
      <formula>85</formula>
    </cfRule>
    <cfRule type="cellIs" dxfId="3379" priority="1534" operator="lessThan">
      <formula>85</formula>
    </cfRule>
  </conditionalFormatting>
  <conditionalFormatting sqref="AC122:AC126">
    <cfRule type="containsBlanks" dxfId="3378" priority="1529">
      <formula>LEN(TRIM(AC122))=0</formula>
    </cfRule>
    <cfRule type="cellIs" dxfId="3377" priority="1530" operator="greaterThanOrEqual">
      <formula>85</formula>
    </cfRule>
    <cfRule type="cellIs" dxfId="3376" priority="1531" operator="lessThan">
      <formula>85</formula>
    </cfRule>
  </conditionalFormatting>
  <conditionalFormatting sqref="AD122:AD126">
    <cfRule type="containsBlanks" dxfId="3375" priority="1526">
      <formula>LEN(TRIM(AD122))=0</formula>
    </cfRule>
    <cfRule type="cellIs" dxfId="3374" priority="1527" operator="greaterThanOrEqual">
      <formula>85</formula>
    </cfRule>
    <cfRule type="cellIs" dxfId="3373" priority="1528" operator="lessThan">
      <formula>85</formula>
    </cfRule>
  </conditionalFormatting>
  <conditionalFormatting sqref="AE122:AE126">
    <cfRule type="containsBlanks" dxfId="3372" priority="1523">
      <formula>LEN(TRIM(AE122))=0</formula>
    </cfRule>
    <cfRule type="cellIs" dxfId="3371" priority="1524" operator="greaterThanOrEqual">
      <formula>85</formula>
    </cfRule>
    <cfRule type="cellIs" dxfId="3370" priority="1525" operator="lessThan">
      <formula>85</formula>
    </cfRule>
  </conditionalFormatting>
  <conditionalFormatting sqref="AF122:AF126">
    <cfRule type="containsBlanks" dxfId="3369" priority="1520">
      <formula>LEN(TRIM(AF122))=0</formula>
    </cfRule>
    <cfRule type="cellIs" dxfId="3368" priority="1521" operator="greaterThanOrEqual">
      <formula>85</formula>
    </cfRule>
    <cfRule type="cellIs" dxfId="3367" priority="1522" operator="lessThan">
      <formula>85</formula>
    </cfRule>
  </conditionalFormatting>
  <conditionalFormatting sqref="AG122:AG126">
    <cfRule type="containsBlanks" dxfId="3366" priority="1517">
      <formula>LEN(TRIM(AG122))=0</formula>
    </cfRule>
    <cfRule type="cellIs" dxfId="3365" priority="1518" operator="greaterThanOrEqual">
      <formula>85</formula>
    </cfRule>
    <cfRule type="cellIs" dxfId="3364" priority="1519" operator="lessThan">
      <formula>85</formula>
    </cfRule>
  </conditionalFormatting>
  <conditionalFormatting sqref="AH122:AH126">
    <cfRule type="containsBlanks" dxfId="3363" priority="1514">
      <formula>LEN(TRIM(AH122))=0</formula>
    </cfRule>
    <cfRule type="cellIs" dxfId="3362" priority="1515" operator="greaterThanOrEqual">
      <formula>85</formula>
    </cfRule>
    <cfRule type="cellIs" dxfId="3361" priority="1516" operator="lessThan">
      <formula>85</formula>
    </cfRule>
  </conditionalFormatting>
  <conditionalFormatting sqref="AI122:AI126">
    <cfRule type="containsBlanks" dxfId="3360" priority="1511">
      <formula>LEN(TRIM(AI122))=0</formula>
    </cfRule>
    <cfRule type="cellIs" dxfId="3359" priority="1512" operator="greaterThanOrEqual">
      <formula>85</formula>
    </cfRule>
    <cfRule type="cellIs" dxfId="3358" priority="1513" operator="lessThan">
      <formula>85</formula>
    </cfRule>
  </conditionalFormatting>
  <conditionalFormatting sqref="AJ122:AJ126">
    <cfRule type="containsBlanks" dxfId="3357" priority="1508">
      <formula>LEN(TRIM(AJ122))=0</formula>
    </cfRule>
    <cfRule type="cellIs" dxfId="3356" priority="1509" operator="greaterThanOrEqual">
      <formula>85</formula>
    </cfRule>
    <cfRule type="cellIs" dxfId="3355" priority="1510" operator="lessThan">
      <formula>85</formula>
    </cfRule>
  </conditionalFormatting>
  <conditionalFormatting sqref="AK122:AK126">
    <cfRule type="containsBlanks" dxfId="3354" priority="1505">
      <formula>LEN(TRIM(AK122))=0</formula>
    </cfRule>
    <cfRule type="cellIs" dxfId="3353" priority="1506" operator="greaterThanOrEqual">
      <formula>85</formula>
    </cfRule>
    <cfRule type="cellIs" dxfId="3352" priority="1507" operator="lessThan">
      <formula>85</formula>
    </cfRule>
  </conditionalFormatting>
  <conditionalFormatting sqref="AL122:AL126">
    <cfRule type="containsBlanks" dxfId="3351" priority="1502">
      <formula>LEN(TRIM(AL122))=0</formula>
    </cfRule>
    <cfRule type="cellIs" dxfId="3350" priority="1503" operator="greaterThanOrEqual">
      <formula>85</formula>
    </cfRule>
    <cfRule type="cellIs" dxfId="3349" priority="1504" operator="lessThan">
      <formula>85</formula>
    </cfRule>
  </conditionalFormatting>
  <conditionalFormatting sqref="AM122:AM126">
    <cfRule type="containsBlanks" dxfId="3348" priority="1499">
      <formula>LEN(TRIM(AM122))=0</formula>
    </cfRule>
    <cfRule type="cellIs" dxfId="3347" priority="1500" operator="greaterThanOrEqual">
      <formula>85</formula>
    </cfRule>
    <cfRule type="cellIs" dxfId="3346" priority="1501" operator="lessThan">
      <formula>85</formula>
    </cfRule>
  </conditionalFormatting>
  <conditionalFormatting sqref="AN122:AN126">
    <cfRule type="containsBlanks" dxfId="3345" priority="1496">
      <formula>LEN(TRIM(AN122))=0</formula>
    </cfRule>
    <cfRule type="cellIs" dxfId="3344" priority="1497" operator="greaterThanOrEqual">
      <formula>85</formula>
    </cfRule>
    <cfRule type="cellIs" dxfId="3343" priority="1498" operator="lessThan">
      <formula>85</formula>
    </cfRule>
  </conditionalFormatting>
  <conditionalFormatting sqref="AO122:AO126">
    <cfRule type="containsBlanks" dxfId="3342" priority="1493">
      <formula>LEN(TRIM(AO122))=0</formula>
    </cfRule>
    <cfRule type="cellIs" dxfId="3341" priority="1494" operator="greaterThanOrEqual">
      <formula>85</formula>
    </cfRule>
    <cfRule type="cellIs" dxfId="3340" priority="1495" operator="lessThan">
      <formula>85</formula>
    </cfRule>
  </conditionalFormatting>
  <conditionalFormatting sqref="AP122:AP126">
    <cfRule type="containsBlanks" dxfId="3339" priority="1490">
      <formula>LEN(TRIM(AP122))=0</formula>
    </cfRule>
    <cfRule type="cellIs" dxfId="3338" priority="1491" operator="greaterThanOrEqual">
      <formula>85</formula>
    </cfRule>
    <cfRule type="cellIs" dxfId="3337" priority="1492" operator="lessThan">
      <formula>85</formula>
    </cfRule>
  </conditionalFormatting>
  <conditionalFormatting sqref="AQ122:AQ126">
    <cfRule type="containsBlanks" dxfId="3336" priority="1487">
      <formula>LEN(TRIM(AQ122))=0</formula>
    </cfRule>
    <cfRule type="cellIs" dxfId="3335" priority="1488" operator="greaterThanOrEqual">
      <formula>85</formula>
    </cfRule>
    <cfRule type="cellIs" dxfId="3334" priority="1489" operator="lessThan">
      <formula>85</formula>
    </cfRule>
  </conditionalFormatting>
  <conditionalFormatting sqref="B109:B113">
    <cfRule type="containsBlanks" dxfId="3333" priority="1484">
      <formula>LEN(TRIM(B109))=0</formula>
    </cfRule>
    <cfRule type="cellIs" dxfId="3332" priority="1485" operator="greaterThanOrEqual">
      <formula>85</formula>
    </cfRule>
    <cfRule type="cellIs" dxfId="3331" priority="1486" operator="lessThan">
      <formula>85</formula>
    </cfRule>
  </conditionalFormatting>
  <conditionalFormatting sqref="C109:C113">
    <cfRule type="containsBlanks" dxfId="3330" priority="1481">
      <formula>LEN(TRIM(C109))=0</formula>
    </cfRule>
    <cfRule type="cellIs" dxfId="3329" priority="1482" operator="greaterThanOrEqual">
      <formula>85</formula>
    </cfRule>
    <cfRule type="cellIs" dxfId="3328" priority="1483" operator="lessThan">
      <formula>85</formula>
    </cfRule>
  </conditionalFormatting>
  <conditionalFormatting sqref="D109:D113">
    <cfRule type="containsBlanks" dxfId="3327" priority="1478">
      <formula>LEN(TRIM(D109))=0</formula>
    </cfRule>
    <cfRule type="cellIs" dxfId="3326" priority="1479" operator="greaterThanOrEqual">
      <formula>85</formula>
    </cfRule>
    <cfRule type="cellIs" dxfId="3325" priority="1480" operator="lessThan">
      <formula>85</formula>
    </cfRule>
  </conditionalFormatting>
  <conditionalFormatting sqref="E109:E113">
    <cfRule type="containsBlanks" dxfId="3324" priority="1475">
      <formula>LEN(TRIM(E109))=0</formula>
    </cfRule>
    <cfRule type="cellIs" dxfId="3323" priority="1476" operator="greaterThanOrEqual">
      <formula>85</formula>
    </cfRule>
    <cfRule type="cellIs" dxfId="3322" priority="1477" operator="lessThan">
      <formula>85</formula>
    </cfRule>
  </conditionalFormatting>
  <conditionalFormatting sqref="F109:F113">
    <cfRule type="containsBlanks" dxfId="3321" priority="1472">
      <formula>LEN(TRIM(F109))=0</formula>
    </cfRule>
    <cfRule type="cellIs" dxfId="3320" priority="1473" operator="greaterThanOrEqual">
      <formula>85</formula>
    </cfRule>
    <cfRule type="cellIs" dxfId="3319" priority="1474" operator="lessThan">
      <formula>85</formula>
    </cfRule>
  </conditionalFormatting>
  <conditionalFormatting sqref="G109:G113">
    <cfRule type="containsBlanks" dxfId="3318" priority="1469">
      <formula>LEN(TRIM(G109))=0</formula>
    </cfRule>
    <cfRule type="cellIs" dxfId="3317" priority="1470" operator="greaterThanOrEqual">
      <formula>85</formula>
    </cfRule>
    <cfRule type="cellIs" dxfId="3316" priority="1471" operator="lessThan">
      <formula>85</formula>
    </cfRule>
  </conditionalFormatting>
  <conditionalFormatting sqref="H109:H113">
    <cfRule type="containsBlanks" dxfId="3315" priority="1466">
      <formula>LEN(TRIM(H109))=0</formula>
    </cfRule>
    <cfRule type="cellIs" dxfId="3314" priority="1467" operator="greaterThanOrEqual">
      <formula>85</formula>
    </cfRule>
    <cfRule type="cellIs" dxfId="3313" priority="1468" operator="lessThan">
      <formula>85</formula>
    </cfRule>
  </conditionalFormatting>
  <conditionalFormatting sqref="I109:I113">
    <cfRule type="containsBlanks" dxfId="3312" priority="1463">
      <formula>LEN(TRIM(I109))=0</formula>
    </cfRule>
    <cfRule type="cellIs" dxfId="3311" priority="1464" operator="greaterThanOrEqual">
      <formula>85</formula>
    </cfRule>
    <cfRule type="cellIs" dxfId="3310" priority="1465" operator="lessThan">
      <formula>85</formula>
    </cfRule>
  </conditionalFormatting>
  <conditionalFormatting sqref="J109:J113">
    <cfRule type="containsBlanks" dxfId="3309" priority="1460">
      <formula>LEN(TRIM(J109))=0</formula>
    </cfRule>
    <cfRule type="cellIs" dxfId="3308" priority="1461" operator="greaterThanOrEqual">
      <formula>85</formula>
    </cfRule>
    <cfRule type="cellIs" dxfId="3307" priority="1462" operator="lessThan">
      <formula>85</formula>
    </cfRule>
  </conditionalFormatting>
  <conditionalFormatting sqref="K109:K113">
    <cfRule type="containsBlanks" dxfId="3306" priority="1457">
      <formula>LEN(TRIM(K109))=0</formula>
    </cfRule>
    <cfRule type="cellIs" dxfId="3305" priority="1458" operator="greaterThanOrEqual">
      <formula>85</formula>
    </cfRule>
    <cfRule type="cellIs" dxfId="3304" priority="1459" operator="lessThan">
      <formula>85</formula>
    </cfRule>
  </conditionalFormatting>
  <conditionalFormatting sqref="L109:L113">
    <cfRule type="containsBlanks" dxfId="3303" priority="1454">
      <formula>LEN(TRIM(L109))=0</formula>
    </cfRule>
    <cfRule type="cellIs" dxfId="3302" priority="1455" operator="greaterThanOrEqual">
      <formula>85</formula>
    </cfRule>
    <cfRule type="cellIs" dxfId="3301" priority="1456" operator="lessThan">
      <formula>85</formula>
    </cfRule>
  </conditionalFormatting>
  <conditionalFormatting sqref="M109:M113">
    <cfRule type="containsBlanks" dxfId="3300" priority="1451">
      <formula>LEN(TRIM(M109))=0</formula>
    </cfRule>
    <cfRule type="cellIs" dxfId="3299" priority="1452" operator="greaterThanOrEqual">
      <formula>85</formula>
    </cfRule>
    <cfRule type="cellIs" dxfId="3298" priority="1453" operator="lessThan">
      <formula>85</formula>
    </cfRule>
  </conditionalFormatting>
  <conditionalFormatting sqref="N109:N113">
    <cfRule type="containsBlanks" dxfId="3297" priority="1448">
      <formula>LEN(TRIM(N109))=0</formula>
    </cfRule>
    <cfRule type="cellIs" dxfId="3296" priority="1449" operator="greaterThanOrEqual">
      <formula>85</formula>
    </cfRule>
    <cfRule type="cellIs" dxfId="3295" priority="1450" operator="lessThan">
      <formula>85</formula>
    </cfRule>
  </conditionalFormatting>
  <conditionalFormatting sqref="O109:O113">
    <cfRule type="containsBlanks" dxfId="3294" priority="1445">
      <formula>LEN(TRIM(O109))=0</formula>
    </cfRule>
    <cfRule type="cellIs" dxfId="3293" priority="1446" operator="greaterThanOrEqual">
      <formula>85</formula>
    </cfRule>
    <cfRule type="cellIs" dxfId="3292" priority="1447" operator="lessThan">
      <formula>85</formula>
    </cfRule>
  </conditionalFormatting>
  <conditionalFormatting sqref="P109:P113">
    <cfRule type="containsBlanks" dxfId="3291" priority="1442">
      <formula>LEN(TRIM(P109))=0</formula>
    </cfRule>
    <cfRule type="cellIs" dxfId="3290" priority="1443" operator="greaterThanOrEqual">
      <formula>85</formula>
    </cfRule>
    <cfRule type="cellIs" dxfId="3289" priority="1444" operator="lessThan">
      <formula>85</formula>
    </cfRule>
  </conditionalFormatting>
  <conditionalFormatting sqref="Q109:Q113">
    <cfRule type="containsBlanks" dxfId="3288" priority="1439">
      <formula>LEN(TRIM(Q109))=0</formula>
    </cfRule>
    <cfRule type="cellIs" dxfId="3287" priority="1440" operator="greaterThanOrEqual">
      <formula>85</formula>
    </cfRule>
    <cfRule type="cellIs" dxfId="3286" priority="1441" operator="lessThan">
      <formula>85</formula>
    </cfRule>
  </conditionalFormatting>
  <conditionalFormatting sqref="R109:R113">
    <cfRule type="containsBlanks" dxfId="3285" priority="1436">
      <formula>LEN(TRIM(R109))=0</formula>
    </cfRule>
    <cfRule type="cellIs" dxfId="3284" priority="1437" operator="greaterThanOrEqual">
      <formula>85</formula>
    </cfRule>
    <cfRule type="cellIs" dxfId="3283" priority="1438" operator="lessThan">
      <formula>85</formula>
    </cfRule>
  </conditionalFormatting>
  <conditionalFormatting sqref="S109:S113">
    <cfRule type="containsBlanks" dxfId="3282" priority="1433">
      <formula>LEN(TRIM(S109))=0</formula>
    </cfRule>
    <cfRule type="cellIs" dxfId="3281" priority="1434" operator="greaterThanOrEqual">
      <formula>85</formula>
    </cfRule>
    <cfRule type="cellIs" dxfId="3280" priority="1435" operator="lessThan">
      <formula>85</formula>
    </cfRule>
  </conditionalFormatting>
  <conditionalFormatting sqref="T109:T113">
    <cfRule type="containsBlanks" dxfId="3279" priority="1430">
      <formula>LEN(TRIM(T109))=0</formula>
    </cfRule>
    <cfRule type="cellIs" dxfId="3278" priority="1431" operator="greaterThanOrEqual">
      <formula>85</formula>
    </cfRule>
    <cfRule type="cellIs" dxfId="3277" priority="1432" operator="lessThan">
      <formula>85</formula>
    </cfRule>
  </conditionalFormatting>
  <conditionalFormatting sqref="U109:U113">
    <cfRule type="containsBlanks" dxfId="3276" priority="1427">
      <formula>LEN(TRIM(U109))=0</formula>
    </cfRule>
    <cfRule type="cellIs" dxfId="3275" priority="1428" operator="greaterThanOrEqual">
      <formula>85</formula>
    </cfRule>
    <cfRule type="cellIs" dxfId="3274" priority="1429" operator="lessThan">
      <formula>85</formula>
    </cfRule>
  </conditionalFormatting>
  <conditionalFormatting sqref="V109:V113">
    <cfRule type="containsBlanks" dxfId="3273" priority="1424">
      <formula>LEN(TRIM(V109))=0</formula>
    </cfRule>
    <cfRule type="cellIs" dxfId="3272" priority="1425" operator="greaterThanOrEqual">
      <formula>85</formula>
    </cfRule>
    <cfRule type="cellIs" dxfId="3271" priority="1426" operator="lessThan">
      <formula>85</formula>
    </cfRule>
  </conditionalFormatting>
  <conditionalFormatting sqref="W109:W113">
    <cfRule type="containsBlanks" dxfId="3270" priority="1421">
      <formula>LEN(TRIM(W109))=0</formula>
    </cfRule>
    <cfRule type="cellIs" dxfId="3269" priority="1422" operator="greaterThanOrEqual">
      <formula>85</formula>
    </cfRule>
    <cfRule type="cellIs" dxfId="3268" priority="1423" operator="lessThan">
      <formula>85</formula>
    </cfRule>
  </conditionalFormatting>
  <conditionalFormatting sqref="X109:X113">
    <cfRule type="containsBlanks" dxfId="3267" priority="1418">
      <formula>LEN(TRIM(X109))=0</formula>
    </cfRule>
    <cfRule type="cellIs" dxfId="3266" priority="1419" operator="greaterThanOrEqual">
      <formula>85</formula>
    </cfRule>
    <cfRule type="cellIs" dxfId="3265" priority="1420" operator="lessThan">
      <formula>85</formula>
    </cfRule>
  </conditionalFormatting>
  <conditionalFormatting sqref="Y109:Y113">
    <cfRule type="containsBlanks" dxfId="3264" priority="1415">
      <formula>LEN(TRIM(Y109))=0</formula>
    </cfRule>
    <cfRule type="cellIs" dxfId="3263" priority="1416" operator="greaterThanOrEqual">
      <formula>85</formula>
    </cfRule>
    <cfRule type="cellIs" dxfId="3262" priority="1417" operator="lessThan">
      <formula>85</formula>
    </cfRule>
  </conditionalFormatting>
  <conditionalFormatting sqref="Z109:Z113">
    <cfRule type="containsBlanks" dxfId="3261" priority="1412">
      <formula>LEN(TRIM(Z109))=0</formula>
    </cfRule>
    <cfRule type="cellIs" dxfId="3260" priority="1413" operator="greaterThanOrEqual">
      <formula>85</formula>
    </cfRule>
    <cfRule type="cellIs" dxfId="3259" priority="1414" operator="lessThan">
      <formula>85</formula>
    </cfRule>
  </conditionalFormatting>
  <conditionalFormatting sqref="AA109:AA113">
    <cfRule type="containsBlanks" dxfId="3258" priority="1409">
      <formula>LEN(TRIM(AA109))=0</formula>
    </cfRule>
    <cfRule type="cellIs" dxfId="3257" priority="1410" operator="greaterThanOrEqual">
      <formula>85</formula>
    </cfRule>
    <cfRule type="cellIs" dxfId="3256" priority="1411" operator="lessThan">
      <formula>85</formula>
    </cfRule>
  </conditionalFormatting>
  <conditionalFormatting sqref="AB109:AB113">
    <cfRule type="containsBlanks" dxfId="3255" priority="1406">
      <formula>LEN(TRIM(AB109))=0</formula>
    </cfRule>
    <cfRule type="cellIs" dxfId="3254" priority="1407" operator="greaterThanOrEqual">
      <formula>85</formula>
    </cfRule>
    <cfRule type="cellIs" dxfId="3253" priority="1408" operator="lessThan">
      <formula>85</formula>
    </cfRule>
  </conditionalFormatting>
  <conditionalFormatting sqref="AC109:AC113">
    <cfRule type="containsBlanks" dxfId="3252" priority="1403">
      <formula>LEN(TRIM(AC109))=0</formula>
    </cfRule>
    <cfRule type="cellIs" dxfId="3251" priority="1404" operator="greaterThanOrEqual">
      <formula>85</formula>
    </cfRule>
    <cfRule type="cellIs" dxfId="3250" priority="1405" operator="lessThan">
      <formula>85</formula>
    </cfRule>
  </conditionalFormatting>
  <conditionalFormatting sqref="AD109:AD113">
    <cfRule type="containsBlanks" dxfId="3249" priority="1400">
      <formula>LEN(TRIM(AD109))=0</formula>
    </cfRule>
    <cfRule type="cellIs" dxfId="3248" priority="1401" operator="greaterThanOrEqual">
      <formula>85</formula>
    </cfRule>
    <cfRule type="cellIs" dxfId="3247" priority="1402" operator="lessThan">
      <formula>85</formula>
    </cfRule>
  </conditionalFormatting>
  <conditionalFormatting sqref="AE109:AE113">
    <cfRule type="containsBlanks" dxfId="3246" priority="1397">
      <formula>LEN(TRIM(AE109))=0</formula>
    </cfRule>
    <cfRule type="cellIs" dxfId="3245" priority="1398" operator="greaterThanOrEqual">
      <formula>85</formula>
    </cfRule>
    <cfRule type="cellIs" dxfId="3244" priority="1399" operator="lessThan">
      <formula>85</formula>
    </cfRule>
  </conditionalFormatting>
  <conditionalFormatting sqref="AF109:AF113">
    <cfRule type="containsBlanks" dxfId="3243" priority="1394">
      <formula>LEN(TRIM(AF109))=0</formula>
    </cfRule>
    <cfRule type="cellIs" dxfId="3242" priority="1395" operator="greaterThanOrEqual">
      <formula>85</formula>
    </cfRule>
    <cfRule type="cellIs" dxfId="3241" priority="1396" operator="lessThan">
      <formula>85</formula>
    </cfRule>
  </conditionalFormatting>
  <conditionalFormatting sqref="AG109:AG113">
    <cfRule type="containsBlanks" dxfId="3240" priority="1391">
      <formula>LEN(TRIM(AG109))=0</formula>
    </cfRule>
    <cfRule type="cellIs" dxfId="3239" priority="1392" operator="greaterThanOrEqual">
      <formula>85</formula>
    </cfRule>
    <cfRule type="cellIs" dxfId="3238" priority="1393" operator="lessThan">
      <formula>85</formula>
    </cfRule>
  </conditionalFormatting>
  <conditionalFormatting sqref="AH109:AH113">
    <cfRule type="containsBlanks" dxfId="3237" priority="1388">
      <formula>LEN(TRIM(AH109))=0</formula>
    </cfRule>
    <cfRule type="cellIs" dxfId="3236" priority="1389" operator="greaterThanOrEqual">
      <formula>85</formula>
    </cfRule>
    <cfRule type="cellIs" dxfId="3235" priority="1390" operator="lessThan">
      <formula>85</formula>
    </cfRule>
  </conditionalFormatting>
  <conditionalFormatting sqref="AI109:AI113">
    <cfRule type="containsBlanks" dxfId="3234" priority="1385">
      <formula>LEN(TRIM(AI109))=0</formula>
    </cfRule>
    <cfRule type="cellIs" dxfId="3233" priority="1386" operator="greaterThanOrEqual">
      <formula>85</formula>
    </cfRule>
    <cfRule type="cellIs" dxfId="3232" priority="1387" operator="lessThan">
      <formula>85</formula>
    </cfRule>
  </conditionalFormatting>
  <conditionalFormatting sqref="AJ109:AJ113">
    <cfRule type="containsBlanks" dxfId="3231" priority="1382">
      <formula>LEN(TRIM(AJ109))=0</formula>
    </cfRule>
    <cfRule type="cellIs" dxfId="3230" priority="1383" operator="greaterThanOrEqual">
      <formula>85</formula>
    </cfRule>
    <cfRule type="cellIs" dxfId="3229" priority="1384" operator="lessThan">
      <formula>85</formula>
    </cfRule>
  </conditionalFormatting>
  <conditionalFormatting sqref="AK109:AK113">
    <cfRule type="containsBlanks" dxfId="3228" priority="1379">
      <formula>LEN(TRIM(AK109))=0</formula>
    </cfRule>
    <cfRule type="cellIs" dxfId="3227" priority="1380" operator="greaterThanOrEqual">
      <formula>85</formula>
    </cfRule>
    <cfRule type="cellIs" dxfId="3226" priority="1381" operator="lessThan">
      <formula>85</formula>
    </cfRule>
  </conditionalFormatting>
  <conditionalFormatting sqref="AL109:AL113">
    <cfRule type="containsBlanks" dxfId="3225" priority="1376">
      <formula>LEN(TRIM(AL109))=0</formula>
    </cfRule>
    <cfRule type="cellIs" dxfId="3224" priority="1377" operator="greaterThanOrEqual">
      <formula>85</formula>
    </cfRule>
    <cfRule type="cellIs" dxfId="3223" priority="1378" operator="lessThan">
      <formula>85</formula>
    </cfRule>
  </conditionalFormatting>
  <conditionalFormatting sqref="AM109:AM113">
    <cfRule type="containsBlanks" dxfId="3222" priority="1373">
      <formula>LEN(TRIM(AM109))=0</formula>
    </cfRule>
    <cfRule type="cellIs" dxfId="3221" priority="1374" operator="greaterThanOrEqual">
      <formula>85</formula>
    </cfRule>
    <cfRule type="cellIs" dxfId="3220" priority="1375" operator="lessThan">
      <formula>85</formula>
    </cfRule>
  </conditionalFormatting>
  <conditionalFormatting sqref="AN109:AN113">
    <cfRule type="containsBlanks" dxfId="3219" priority="1370">
      <formula>LEN(TRIM(AN109))=0</formula>
    </cfRule>
    <cfRule type="cellIs" dxfId="3218" priority="1371" operator="greaterThanOrEqual">
      <formula>85</formula>
    </cfRule>
    <cfRule type="cellIs" dxfId="3217" priority="1372" operator="lessThan">
      <formula>85</formula>
    </cfRule>
  </conditionalFormatting>
  <conditionalFormatting sqref="AO109:AO113">
    <cfRule type="containsBlanks" dxfId="3216" priority="1367">
      <formula>LEN(TRIM(AO109))=0</formula>
    </cfRule>
    <cfRule type="cellIs" dxfId="3215" priority="1368" operator="greaterThanOrEqual">
      <formula>85</formula>
    </cfRule>
    <cfRule type="cellIs" dxfId="3214" priority="1369" operator="lessThan">
      <formula>85</formula>
    </cfRule>
  </conditionalFormatting>
  <conditionalFormatting sqref="AP109:AP113">
    <cfRule type="containsBlanks" dxfId="3213" priority="1364">
      <formula>LEN(TRIM(AP109))=0</formula>
    </cfRule>
    <cfRule type="cellIs" dxfId="3212" priority="1365" operator="greaterThanOrEqual">
      <formula>85</formula>
    </cfRule>
    <cfRule type="cellIs" dxfId="3211" priority="1366" operator="lessThan">
      <formula>85</formula>
    </cfRule>
  </conditionalFormatting>
  <conditionalFormatting sqref="AQ109:AQ113">
    <cfRule type="containsBlanks" dxfId="3210" priority="1361">
      <formula>LEN(TRIM(AQ109))=0</formula>
    </cfRule>
    <cfRule type="cellIs" dxfId="3209" priority="1362" operator="greaterThanOrEqual">
      <formula>85</formula>
    </cfRule>
    <cfRule type="cellIs" dxfId="3208" priority="1363" operator="lessThan">
      <formula>85</formula>
    </cfRule>
  </conditionalFormatting>
  <conditionalFormatting sqref="B96:B100">
    <cfRule type="containsBlanks" dxfId="3207" priority="1358">
      <formula>LEN(TRIM(B96))=0</formula>
    </cfRule>
    <cfRule type="cellIs" dxfId="3206" priority="1359" operator="greaterThanOrEqual">
      <formula>85</formula>
    </cfRule>
    <cfRule type="cellIs" dxfId="3205" priority="1360" operator="lessThan">
      <formula>85</formula>
    </cfRule>
  </conditionalFormatting>
  <conditionalFormatting sqref="C96:C100">
    <cfRule type="containsBlanks" dxfId="3204" priority="1355">
      <formula>LEN(TRIM(C96))=0</formula>
    </cfRule>
    <cfRule type="cellIs" dxfId="3203" priority="1356" operator="greaterThanOrEqual">
      <formula>85</formula>
    </cfRule>
    <cfRule type="cellIs" dxfId="3202" priority="1357" operator="lessThan">
      <formula>85</formula>
    </cfRule>
  </conditionalFormatting>
  <conditionalFormatting sqref="D96:D100">
    <cfRule type="containsBlanks" dxfId="3201" priority="1352">
      <formula>LEN(TRIM(D96))=0</formula>
    </cfRule>
    <cfRule type="cellIs" dxfId="3200" priority="1353" operator="greaterThanOrEqual">
      <formula>85</formula>
    </cfRule>
    <cfRule type="cellIs" dxfId="3199" priority="1354" operator="lessThan">
      <formula>85</formula>
    </cfRule>
  </conditionalFormatting>
  <conditionalFormatting sqref="E96:E100">
    <cfRule type="containsBlanks" dxfId="3198" priority="1349">
      <formula>LEN(TRIM(E96))=0</formula>
    </cfRule>
    <cfRule type="cellIs" dxfId="3197" priority="1350" operator="greaterThanOrEqual">
      <formula>85</formula>
    </cfRule>
    <cfRule type="cellIs" dxfId="3196" priority="1351" operator="lessThan">
      <formula>85</formula>
    </cfRule>
  </conditionalFormatting>
  <conditionalFormatting sqref="F96:F100">
    <cfRule type="containsBlanks" dxfId="3195" priority="1346">
      <formula>LEN(TRIM(F96))=0</formula>
    </cfRule>
    <cfRule type="cellIs" dxfId="3194" priority="1347" operator="greaterThanOrEqual">
      <formula>85</formula>
    </cfRule>
    <cfRule type="cellIs" dxfId="3193" priority="1348" operator="lessThan">
      <formula>85</formula>
    </cfRule>
  </conditionalFormatting>
  <conditionalFormatting sqref="G96:G100">
    <cfRule type="containsBlanks" dxfId="3192" priority="1343">
      <formula>LEN(TRIM(G96))=0</formula>
    </cfRule>
    <cfRule type="cellIs" dxfId="3191" priority="1344" operator="greaterThanOrEqual">
      <formula>85</formula>
    </cfRule>
    <cfRule type="cellIs" dxfId="3190" priority="1345" operator="lessThan">
      <formula>85</formula>
    </cfRule>
  </conditionalFormatting>
  <conditionalFormatting sqref="H96:H100">
    <cfRule type="containsBlanks" dxfId="3189" priority="1340">
      <formula>LEN(TRIM(H96))=0</formula>
    </cfRule>
    <cfRule type="cellIs" dxfId="3188" priority="1341" operator="greaterThanOrEqual">
      <formula>85</formula>
    </cfRule>
    <cfRule type="cellIs" dxfId="3187" priority="1342" operator="lessThan">
      <formula>85</formula>
    </cfRule>
  </conditionalFormatting>
  <conditionalFormatting sqref="I96:I100">
    <cfRule type="containsBlanks" dxfId="3186" priority="1337">
      <formula>LEN(TRIM(I96))=0</formula>
    </cfRule>
    <cfRule type="cellIs" dxfId="3185" priority="1338" operator="greaterThanOrEqual">
      <formula>85</formula>
    </cfRule>
    <cfRule type="cellIs" dxfId="3184" priority="1339" operator="lessThan">
      <formula>85</formula>
    </cfRule>
  </conditionalFormatting>
  <conditionalFormatting sqref="J96:J100">
    <cfRule type="containsBlanks" dxfId="3183" priority="1334">
      <formula>LEN(TRIM(J96))=0</formula>
    </cfRule>
    <cfRule type="cellIs" dxfId="3182" priority="1335" operator="greaterThanOrEqual">
      <formula>85</formula>
    </cfRule>
    <cfRule type="cellIs" dxfId="3181" priority="1336" operator="lessThan">
      <formula>85</formula>
    </cfRule>
  </conditionalFormatting>
  <conditionalFormatting sqref="K96:K100">
    <cfRule type="containsBlanks" dxfId="3180" priority="1331">
      <formula>LEN(TRIM(K96))=0</formula>
    </cfRule>
    <cfRule type="cellIs" dxfId="3179" priority="1332" operator="greaterThanOrEqual">
      <formula>85</formula>
    </cfRule>
    <cfRule type="cellIs" dxfId="3178" priority="1333" operator="lessThan">
      <formula>85</formula>
    </cfRule>
  </conditionalFormatting>
  <conditionalFormatting sqref="L96:L100">
    <cfRule type="containsBlanks" dxfId="3177" priority="1328">
      <formula>LEN(TRIM(L96))=0</formula>
    </cfRule>
    <cfRule type="cellIs" dxfId="3176" priority="1329" operator="greaterThanOrEqual">
      <formula>85</formula>
    </cfRule>
    <cfRule type="cellIs" dxfId="3175" priority="1330" operator="lessThan">
      <formula>85</formula>
    </cfRule>
  </conditionalFormatting>
  <conditionalFormatting sqref="M96:M100">
    <cfRule type="containsBlanks" dxfId="3174" priority="1325">
      <formula>LEN(TRIM(M96))=0</formula>
    </cfRule>
    <cfRule type="cellIs" dxfId="3173" priority="1326" operator="greaterThanOrEqual">
      <formula>85</formula>
    </cfRule>
    <cfRule type="cellIs" dxfId="3172" priority="1327" operator="lessThan">
      <formula>85</formula>
    </cfRule>
  </conditionalFormatting>
  <conditionalFormatting sqref="N96:N100">
    <cfRule type="containsBlanks" dxfId="3171" priority="1322">
      <formula>LEN(TRIM(N96))=0</formula>
    </cfRule>
    <cfRule type="cellIs" dxfId="3170" priority="1323" operator="greaterThanOrEqual">
      <formula>85</formula>
    </cfRule>
    <cfRule type="cellIs" dxfId="3169" priority="1324" operator="lessThan">
      <formula>85</formula>
    </cfRule>
  </conditionalFormatting>
  <conditionalFormatting sqref="O96:O100">
    <cfRule type="containsBlanks" dxfId="3168" priority="1319">
      <formula>LEN(TRIM(O96))=0</formula>
    </cfRule>
    <cfRule type="cellIs" dxfId="3167" priority="1320" operator="greaterThanOrEqual">
      <formula>85</formula>
    </cfRule>
    <cfRule type="cellIs" dxfId="3166" priority="1321" operator="lessThan">
      <formula>85</formula>
    </cfRule>
  </conditionalFormatting>
  <conditionalFormatting sqref="P96:P100">
    <cfRule type="containsBlanks" dxfId="3165" priority="1316">
      <formula>LEN(TRIM(P96))=0</formula>
    </cfRule>
    <cfRule type="cellIs" dxfId="3164" priority="1317" operator="greaterThanOrEqual">
      <formula>85</formula>
    </cfRule>
    <cfRule type="cellIs" dxfId="3163" priority="1318" operator="lessThan">
      <formula>85</formula>
    </cfRule>
  </conditionalFormatting>
  <conditionalFormatting sqref="Q96:Q100">
    <cfRule type="containsBlanks" dxfId="3162" priority="1313">
      <formula>LEN(TRIM(Q96))=0</formula>
    </cfRule>
    <cfRule type="cellIs" dxfId="3161" priority="1314" operator="greaterThanOrEqual">
      <formula>85</formula>
    </cfRule>
    <cfRule type="cellIs" dxfId="3160" priority="1315" operator="lessThan">
      <formula>85</formula>
    </cfRule>
  </conditionalFormatting>
  <conditionalFormatting sqref="R96:R100">
    <cfRule type="containsBlanks" dxfId="3159" priority="1310">
      <formula>LEN(TRIM(R96))=0</formula>
    </cfRule>
    <cfRule type="cellIs" dxfId="3158" priority="1311" operator="greaterThanOrEqual">
      <formula>85</formula>
    </cfRule>
    <cfRule type="cellIs" dxfId="3157" priority="1312" operator="lessThan">
      <formula>85</formula>
    </cfRule>
  </conditionalFormatting>
  <conditionalFormatting sqref="S96:S100">
    <cfRule type="containsBlanks" dxfId="3156" priority="1307">
      <formula>LEN(TRIM(S96))=0</formula>
    </cfRule>
    <cfRule type="cellIs" dxfId="3155" priority="1308" operator="greaterThanOrEqual">
      <formula>85</formula>
    </cfRule>
    <cfRule type="cellIs" dxfId="3154" priority="1309" operator="lessThan">
      <formula>85</formula>
    </cfRule>
  </conditionalFormatting>
  <conditionalFormatting sqref="T96:T100">
    <cfRule type="containsBlanks" dxfId="3153" priority="1304">
      <formula>LEN(TRIM(T96))=0</formula>
    </cfRule>
    <cfRule type="cellIs" dxfId="3152" priority="1305" operator="greaterThanOrEqual">
      <formula>85</formula>
    </cfRule>
    <cfRule type="cellIs" dxfId="3151" priority="1306" operator="lessThan">
      <formula>85</formula>
    </cfRule>
  </conditionalFormatting>
  <conditionalFormatting sqref="U96:U100">
    <cfRule type="containsBlanks" dxfId="3150" priority="1301">
      <formula>LEN(TRIM(U96))=0</formula>
    </cfRule>
    <cfRule type="cellIs" dxfId="3149" priority="1302" operator="greaterThanOrEqual">
      <formula>85</formula>
    </cfRule>
    <cfRule type="cellIs" dxfId="3148" priority="1303" operator="lessThan">
      <formula>85</formula>
    </cfRule>
  </conditionalFormatting>
  <conditionalFormatting sqref="V96:V100">
    <cfRule type="containsBlanks" dxfId="3147" priority="1298">
      <formula>LEN(TRIM(V96))=0</formula>
    </cfRule>
    <cfRule type="cellIs" dxfId="3146" priority="1299" operator="greaterThanOrEqual">
      <formula>85</formula>
    </cfRule>
    <cfRule type="cellIs" dxfId="3145" priority="1300" operator="lessThan">
      <formula>85</formula>
    </cfRule>
  </conditionalFormatting>
  <conditionalFormatting sqref="W96:W100">
    <cfRule type="containsBlanks" dxfId="3144" priority="1295">
      <formula>LEN(TRIM(W96))=0</formula>
    </cfRule>
    <cfRule type="cellIs" dxfId="3143" priority="1296" operator="greaterThanOrEqual">
      <formula>85</formula>
    </cfRule>
    <cfRule type="cellIs" dxfId="3142" priority="1297" operator="lessThan">
      <formula>85</formula>
    </cfRule>
  </conditionalFormatting>
  <conditionalFormatting sqref="X96:X100">
    <cfRule type="containsBlanks" dxfId="3141" priority="1292">
      <formula>LEN(TRIM(X96))=0</formula>
    </cfRule>
    <cfRule type="cellIs" dxfId="3140" priority="1293" operator="greaterThanOrEqual">
      <formula>85</formula>
    </cfRule>
    <cfRule type="cellIs" dxfId="3139" priority="1294" operator="lessThan">
      <formula>85</formula>
    </cfRule>
  </conditionalFormatting>
  <conditionalFormatting sqref="Y96:Y100">
    <cfRule type="containsBlanks" dxfId="3138" priority="1289">
      <formula>LEN(TRIM(Y96))=0</formula>
    </cfRule>
    <cfRule type="cellIs" dxfId="3137" priority="1290" operator="greaterThanOrEqual">
      <formula>85</formula>
    </cfRule>
    <cfRule type="cellIs" dxfId="3136" priority="1291" operator="lessThan">
      <formula>85</formula>
    </cfRule>
  </conditionalFormatting>
  <conditionalFormatting sqref="Z96:Z100">
    <cfRule type="containsBlanks" dxfId="3135" priority="1286">
      <formula>LEN(TRIM(Z96))=0</formula>
    </cfRule>
    <cfRule type="cellIs" dxfId="3134" priority="1287" operator="greaterThanOrEqual">
      <formula>85</formula>
    </cfRule>
    <cfRule type="cellIs" dxfId="3133" priority="1288" operator="lessThan">
      <formula>85</formula>
    </cfRule>
  </conditionalFormatting>
  <conditionalFormatting sqref="AA96:AA100">
    <cfRule type="containsBlanks" dxfId="3132" priority="1283">
      <formula>LEN(TRIM(AA96))=0</formula>
    </cfRule>
    <cfRule type="cellIs" dxfId="3131" priority="1284" operator="greaterThanOrEqual">
      <formula>85</formula>
    </cfRule>
    <cfRule type="cellIs" dxfId="3130" priority="1285" operator="lessThan">
      <formula>85</formula>
    </cfRule>
  </conditionalFormatting>
  <conditionalFormatting sqref="AB96:AB100">
    <cfRule type="containsBlanks" dxfId="3129" priority="1280">
      <formula>LEN(TRIM(AB96))=0</formula>
    </cfRule>
    <cfRule type="cellIs" dxfId="3128" priority="1281" operator="greaterThanOrEqual">
      <formula>85</formula>
    </cfRule>
    <cfRule type="cellIs" dxfId="3127" priority="1282" operator="lessThan">
      <formula>85</formula>
    </cfRule>
  </conditionalFormatting>
  <conditionalFormatting sqref="AC96:AC100">
    <cfRule type="containsBlanks" dxfId="3126" priority="1277">
      <formula>LEN(TRIM(AC96))=0</formula>
    </cfRule>
    <cfRule type="cellIs" dxfId="3125" priority="1278" operator="greaterThanOrEqual">
      <formula>85</formula>
    </cfRule>
    <cfRule type="cellIs" dxfId="3124" priority="1279" operator="lessThan">
      <formula>85</formula>
    </cfRule>
  </conditionalFormatting>
  <conditionalFormatting sqref="AD96:AD100">
    <cfRule type="containsBlanks" dxfId="3123" priority="1274">
      <formula>LEN(TRIM(AD96))=0</formula>
    </cfRule>
    <cfRule type="cellIs" dxfId="3122" priority="1275" operator="greaterThanOrEqual">
      <formula>85</formula>
    </cfRule>
    <cfRule type="cellIs" dxfId="3121" priority="1276" operator="lessThan">
      <formula>85</formula>
    </cfRule>
  </conditionalFormatting>
  <conditionalFormatting sqref="AE96:AE100">
    <cfRule type="containsBlanks" dxfId="3120" priority="1271">
      <formula>LEN(TRIM(AE96))=0</formula>
    </cfRule>
    <cfRule type="cellIs" dxfId="3119" priority="1272" operator="greaterThanOrEqual">
      <formula>85</formula>
    </cfRule>
    <cfRule type="cellIs" dxfId="3118" priority="1273" operator="lessThan">
      <formula>85</formula>
    </cfRule>
  </conditionalFormatting>
  <conditionalFormatting sqref="AF96:AF100">
    <cfRule type="containsBlanks" dxfId="3117" priority="1268">
      <formula>LEN(TRIM(AF96))=0</formula>
    </cfRule>
    <cfRule type="cellIs" dxfId="3116" priority="1269" operator="greaterThanOrEqual">
      <formula>85</formula>
    </cfRule>
    <cfRule type="cellIs" dxfId="3115" priority="1270" operator="lessThan">
      <formula>85</formula>
    </cfRule>
  </conditionalFormatting>
  <conditionalFormatting sqref="AG96:AG100">
    <cfRule type="containsBlanks" dxfId="3114" priority="1265">
      <formula>LEN(TRIM(AG96))=0</formula>
    </cfRule>
    <cfRule type="cellIs" dxfId="3113" priority="1266" operator="greaterThanOrEqual">
      <formula>85</formula>
    </cfRule>
    <cfRule type="cellIs" dxfId="3112" priority="1267" operator="lessThan">
      <formula>85</formula>
    </cfRule>
  </conditionalFormatting>
  <conditionalFormatting sqref="AH96:AH100">
    <cfRule type="containsBlanks" dxfId="3111" priority="1262">
      <formula>LEN(TRIM(AH96))=0</formula>
    </cfRule>
    <cfRule type="cellIs" dxfId="3110" priority="1263" operator="greaterThanOrEqual">
      <formula>85</formula>
    </cfRule>
    <cfRule type="cellIs" dxfId="3109" priority="1264" operator="lessThan">
      <formula>85</formula>
    </cfRule>
  </conditionalFormatting>
  <conditionalFormatting sqref="AI96:AI100">
    <cfRule type="containsBlanks" dxfId="3108" priority="1259">
      <formula>LEN(TRIM(AI96))=0</formula>
    </cfRule>
    <cfRule type="cellIs" dxfId="3107" priority="1260" operator="greaterThanOrEqual">
      <formula>85</formula>
    </cfRule>
    <cfRule type="cellIs" dxfId="3106" priority="1261" operator="lessThan">
      <formula>85</formula>
    </cfRule>
  </conditionalFormatting>
  <conditionalFormatting sqref="AJ96:AJ100">
    <cfRule type="containsBlanks" dxfId="3105" priority="1256">
      <formula>LEN(TRIM(AJ96))=0</formula>
    </cfRule>
    <cfRule type="cellIs" dxfId="3104" priority="1257" operator="greaterThanOrEqual">
      <formula>85</formula>
    </cfRule>
    <cfRule type="cellIs" dxfId="3103" priority="1258" operator="lessThan">
      <formula>85</formula>
    </cfRule>
  </conditionalFormatting>
  <conditionalFormatting sqref="AK96:AK100">
    <cfRule type="containsBlanks" dxfId="3102" priority="1253">
      <formula>LEN(TRIM(AK96))=0</formula>
    </cfRule>
    <cfRule type="cellIs" dxfId="3101" priority="1254" operator="greaterThanOrEqual">
      <formula>85</formula>
    </cfRule>
    <cfRule type="cellIs" dxfId="3100" priority="1255" operator="lessThan">
      <formula>85</formula>
    </cfRule>
  </conditionalFormatting>
  <conditionalFormatting sqref="AL96:AL100">
    <cfRule type="containsBlanks" dxfId="3099" priority="1250">
      <formula>LEN(TRIM(AL96))=0</formula>
    </cfRule>
    <cfRule type="cellIs" dxfId="3098" priority="1251" operator="greaterThanOrEqual">
      <formula>85</formula>
    </cfRule>
    <cfRule type="cellIs" dxfId="3097" priority="1252" operator="lessThan">
      <formula>85</formula>
    </cfRule>
  </conditionalFormatting>
  <conditionalFormatting sqref="AM96:AM100">
    <cfRule type="containsBlanks" dxfId="3096" priority="1247">
      <formula>LEN(TRIM(AM96))=0</formula>
    </cfRule>
    <cfRule type="cellIs" dxfId="3095" priority="1248" operator="greaterThanOrEqual">
      <formula>85</formula>
    </cfRule>
    <cfRule type="cellIs" dxfId="3094" priority="1249" operator="lessThan">
      <formula>85</formula>
    </cfRule>
  </conditionalFormatting>
  <conditionalFormatting sqref="AN96:AN100">
    <cfRule type="containsBlanks" dxfId="3093" priority="1244">
      <formula>LEN(TRIM(AN96))=0</formula>
    </cfRule>
    <cfRule type="cellIs" dxfId="3092" priority="1245" operator="greaterThanOrEqual">
      <formula>85</formula>
    </cfRule>
    <cfRule type="cellIs" dxfId="3091" priority="1246" operator="lessThan">
      <formula>85</formula>
    </cfRule>
  </conditionalFormatting>
  <conditionalFormatting sqref="AO96:AO100">
    <cfRule type="containsBlanks" dxfId="3090" priority="1241">
      <formula>LEN(TRIM(AO96))=0</formula>
    </cfRule>
    <cfRule type="cellIs" dxfId="3089" priority="1242" operator="greaterThanOrEqual">
      <formula>85</formula>
    </cfRule>
    <cfRule type="cellIs" dxfId="3088" priority="1243" operator="lessThan">
      <formula>85</formula>
    </cfRule>
  </conditionalFormatting>
  <conditionalFormatting sqref="AP96:AP100">
    <cfRule type="containsBlanks" dxfId="3087" priority="1238">
      <formula>LEN(TRIM(AP96))=0</formula>
    </cfRule>
    <cfRule type="cellIs" dxfId="3086" priority="1239" operator="greaterThanOrEqual">
      <formula>85</formula>
    </cfRule>
    <cfRule type="cellIs" dxfId="3085" priority="1240" operator="lessThan">
      <formula>85</formula>
    </cfRule>
  </conditionalFormatting>
  <conditionalFormatting sqref="AQ96:AQ100">
    <cfRule type="containsBlanks" dxfId="3084" priority="1235">
      <formula>LEN(TRIM(AQ96))=0</formula>
    </cfRule>
    <cfRule type="cellIs" dxfId="3083" priority="1236" operator="greaterThanOrEqual">
      <formula>85</formula>
    </cfRule>
    <cfRule type="cellIs" dxfId="3082" priority="1237" operator="lessThan">
      <formula>85</formula>
    </cfRule>
  </conditionalFormatting>
  <conditionalFormatting sqref="B70:B74">
    <cfRule type="containsBlanks" dxfId="3081" priority="1232">
      <formula>LEN(TRIM(B70))=0</formula>
    </cfRule>
    <cfRule type="cellIs" dxfId="3080" priority="1233" operator="greaterThanOrEqual">
      <formula>85</formula>
    </cfRule>
    <cfRule type="cellIs" dxfId="3079" priority="1234" operator="lessThan">
      <formula>85</formula>
    </cfRule>
  </conditionalFormatting>
  <conditionalFormatting sqref="C70:C74">
    <cfRule type="containsBlanks" dxfId="3078" priority="1229">
      <formula>LEN(TRIM(C70))=0</formula>
    </cfRule>
    <cfRule type="cellIs" dxfId="3077" priority="1230" operator="greaterThanOrEqual">
      <formula>85</formula>
    </cfRule>
    <cfRule type="cellIs" dxfId="3076" priority="1231" operator="lessThan">
      <formula>85</formula>
    </cfRule>
  </conditionalFormatting>
  <conditionalFormatting sqref="D70:D74">
    <cfRule type="containsBlanks" dxfId="3075" priority="1226">
      <formula>LEN(TRIM(D70))=0</formula>
    </cfRule>
    <cfRule type="cellIs" dxfId="3074" priority="1227" operator="greaterThanOrEqual">
      <formula>85</formula>
    </cfRule>
    <cfRule type="cellIs" dxfId="3073" priority="1228" operator="lessThan">
      <formula>85</formula>
    </cfRule>
  </conditionalFormatting>
  <conditionalFormatting sqref="E70:E74">
    <cfRule type="containsBlanks" dxfId="3072" priority="1223">
      <formula>LEN(TRIM(E70))=0</formula>
    </cfRule>
    <cfRule type="cellIs" dxfId="3071" priority="1224" operator="greaterThanOrEqual">
      <formula>85</formula>
    </cfRule>
    <cfRule type="cellIs" dxfId="3070" priority="1225" operator="lessThan">
      <formula>85</formula>
    </cfRule>
  </conditionalFormatting>
  <conditionalFormatting sqref="F70:F74">
    <cfRule type="containsBlanks" dxfId="3069" priority="1220">
      <formula>LEN(TRIM(F70))=0</formula>
    </cfRule>
    <cfRule type="cellIs" dxfId="3068" priority="1221" operator="greaterThanOrEqual">
      <formula>85</formula>
    </cfRule>
    <cfRule type="cellIs" dxfId="3067" priority="1222" operator="lessThan">
      <formula>85</formula>
    </cfRule>
  </conditionalFormatting>
  <conditionalFormatting sqref="G70:G74">
    <cfRule type="containsBlanks" dxfId="3066" priority="1217">
      <formula>LEN(TRIM(G70))=0</formula>
    </cfRule>
    <cfRule type="cellIs" dxfId="3065" priority="1218" operator="greaterThanOrEqual">
      <formula>85</formula>
    </cfRule>
    <cfRule type="cellIs" dxfId="3064" priority="1219" operator="lessThan">
      <formula>85</formula>
    </cfRule>
  </conditionalFormatting>
  <conditionalFormatting sqref="H70:H74">
    <cfRule type="containsBlanks" dxfId="3063" priority="1214">
      <formula>LEN(TRIM(H70))=0</formula>
    </cfRule>
    <cfRule type="cellIs" dxfId="3062" priority="1215" operator="greaterThanOrEqual">
      <formula>85</formula>
    </cfRule>
    <cfRule type="cellIs" dxfId="3061" priority="1216" operator="lessThan">
      <formula>85</formula>
    </cfRule>
  </conditionalFormatting>
  <conditionalFormatting sqref="I70:I74">
    <cfRule type="containsBlanks" dxfId="3060" priority="1211">
      <formula>LEN(TRIM(I70))=0</formula>
    </cfRule>
    <cfRule type="cellIs" dxfId="3059" priority="1212" operator="greaterThanOrEqual">
      <formula>85</formula>
    </cfRule>
    <cfRule type="cellIs" dxfId="3058" priority="1213" operator="lessThan">
      <formula>85</formula>
    </cfRule>
  </conditionalFormatting>
  <conditionalFormatting sqref="J70:J74">
    <cfRule type="containsBlanks" dxfId="3057" priority="1208">
      <formula>LEN(TRIM(J70))=0</formula>
    </cfRule>
    <cfRule type="cellIs" dxfId="3056" priority="1209" operator="greaterThanOrEqual">
      <formula>85</formula>
    </cfRule>
    <cfRule type="cellIs" dxfId="3055" priority="1210" operator="lessThan">
      <formula>85</formula>
    </cfRule>
  </conditionalFormatting>
  <conditionalFormatting sqref="K70:K74">
    <cfRule type="containsBlanks" dxfId="3054" priority="1205">
      <formula>LEN(TRIM(K70))=0</formula>
    </cfRule>
    <cfRule type="cellIs" dxfId="3053" priority="1206" operator="greaterThanOrEqual">
      <formula>85</formula>
    </cfRule>
    <cfRule type="cellIs" dxfId="3052" priority="1207" operator="lessThan">
      <formula>85</formula>
    </cfRule>
  </conditionalFormatting>
  <conditionalFormatting sqref="L70:L74">
    <cfRule type="containsBlanks" dxfId="3051" priority="1202">
      <formula>LEN(TRIM(L70))=0</formula>
    </cfRule>
    <cfRule type="cellIs" dxfId="3050" priority="1203" operator="greaterThanOrEqual">
      <formula>85</formula>
    </cfRule>
    <cfRule type="cellIs" dxfId="3049" priority="1204" operator="lessThan">
      <formula>85</formula>
    </cfRule>
  </conditionalFormatting>
  <conditionalFormatting sqref="M70:M74">
    <cfRule type="containsBlanks" dxfId="3048" priority="1199">
      <formula>LEN(TRIM(M70))=0</formula>
    </cfRule>
    <cfRule type="cellIs" dxfId="3047" priority="1200" operator="greaterThanOrEqual">
      <formula>85</formula>
    </cfRule>
    <cfRule type="cellIs" dxfId="3046" priority="1201" operator="lessThan">
      <formula>85</formula>
    </cfRule>
  </conditionalFormatting>
  <conditionalFormatting sqref="N70:N74">
    <cfRule type="containsBlanks" dxfId="3045" priority="1196">
      <formula>LEN(TRIM(N70))=0</formula>
    </cfRule>
    <cfRule type="cellIs" dxfId="3044" priority="1197" operator="greaterThanOrEqual">
      <formula>85</formula>
    </cfRule>
    <cfRule type="cellIs" dxfId="3043" priority="1198" operator="lessThan">
      <formula>85</formula>
    </cfRule>
  </conditionalFormatting>
  <conditionalFormatting sqref="O70:O74">
    <cfRule type="containsBlanks" dxfId="3042" priority="1193">
      <formula>LEN(TRIM(O70))=0</formula>
    </cfRule>
    <cfRule type="cellIs" dxfId="3041" priority="1194" operator="greaterThanOrEqual">
      <formula>85</formula>
    </cfRule>
    <cfRule type="cellIs" dxfId="3040" priority="1195" operator="lessThan">
      <formula>85</formula>
    </cfRule>
  </conditionalFormatting>
  <conditionalFormatting sqref="P70:P74">
    <cfRule type="containsBlanks" dxfId="3039" priority="1190">
      <formula>LEN(TRIM(P70))=0</formula>
    </cfRule>
    <cfRule type="cellIs" dxfId="3038" priority="1191" operator="greaterThanOrEqual">
      <formula>85</formula>
    </cfRule>
    <cfRule type="cellIs" dxfId="3037" priority="1192" operator="lessThan">
      <formula>85</formula>
    </cfRule>
  </conditionalFormatting>
  <conditionalFormatting sqref="Q70:Q74">
    <cfRule type="containsBlanks" dxfId="3036" priority="1187">
      <formula>LEN(TRIM(Q70))=0</formula>
    </cfRule>
    <cfRule type="cellIs" dxfId="3035" priority="1188" operator="greaterThanOrEqual">
      <formula>85</formula>
    </cfRule>
    <cfRule type="cellIs" dxfId="3034" priority="1189" operator="lessThan">
      <formula>85</formula>
    </cfRule>
  </conditionalFormatting>
  <conditionalFormatting sqref="R70:R74">
    <cfRule type="containsBlanks" dxfId="3033" priority="1184">
      <formula>LEN(TRIM(R70))=0</formula>
    </cfRule>
    <cfRule type="cellIs" dxfId="3032" priority="1185" operator="greaterThanOrEqual">
      <formula>85</formula>
    </cfRule>
    <cfRule type="cellIs" dxfId="3031" priority="1186" operator="lessThan">
      <formula>85</formula>
    </cfRule>
  </conditionalFormatting>
  <conditionalFormatting sqref="S70:S74">
    <cfRule type="containsBlanks" dxfId="3030" priority="1181">
      <formula>LEN(TRIM(S70))=0</formula>
    </cfRule>
    <cfRule type="cellIs" dxfId="3029" priority="1182" operator="greaterThanOrEqual">
      <formula>85</formula>
    </cfRule>
    <cfRule type="cellIs" dxfId="3028" priority="1183" operator="lessThan">
      <formula>85</formula>
    </cfRule>
  </conditionalFormatting>
  <conditionalFormatting sqref="T70:T74">
    <cfRule type="containsBlanks" dxfId="3027" priority="1178">
      <formula>LEN(TRIM(T70))=0</formula>
    </cfRule>
    <cfRule type="cellIs" dxfId="3026" priority="1179" operator="greaterThanOrEqual">
      <formula>85</formula>
    </cfRule>
    <cfRule type="cellIs" dxfId="3025" priority="1180" operator="lessThan">
      <formula>85</formula>
    </cfRule>
  </conditionalFormatting>
  <conditionalFormatting sqref="U70:U74">
    <cfRule type="containsBlanks" dxfId="3024" priority="1175">
      <formula>LEN(TRIM(U70))=0</formula>
    </cfRule>
    <cfRule type="cellIs" dxfId="3023" priority="1176" operator="greaterThanOrEqual">
      <formula>85</formula>
    </cfRule>
    <cfRule type="cellIs" dxfId="3022" priority="1177" operator="lessThan">
      <formula>85</formula>
    </cfRule>
  </conditionalFormatting>
  <conditionalFormatting sqref="V70:V74">
    <cfRule type="containsBlanks" dxfId="3021" priority="1172">
      <formula>LEN(TRIM(V70))=0</formula>
    </cfRule>
    <cfRule type="cellIs" dxfId="3020" priority="1173" operator="greaterThanOrEqual">
      <formula>85</formula>
    </cfRule>
    <cfRule type="cellIs" dxfId="3019" priority="1174" operator="lessThan">
      <formula>85</formula>
    </cfRule>
  </conditionalFormatting>
  <conditionalFormatting sqref="W70:W74">
    <cfRule type="containsBlanks" dxfId="3018" priority="1169">
      <formula>LEN(TRIM(W70))=0</formula>
    </cfRule>
    <cfRule type="cellIs" dxfId="3017" priority="1170" operator="greaterThanOrEqual">
      <formula>85</formula>
    </cfRule>
    <cfRule type="cellIs" dxfId="3016" priority="1171" operator="lessThan">
      <formula>85</formula>
    </cfRule>
  </conditionalFormatting>
  <conditionalFormatting sqref="X70:X74">
    <cfRule type="containsBlanks" dxfId="3015" priority="1166">
      <formula>LEN(TRIM(X70))=0</formula>
    </cfRule>
    <cfRule type="cellIs" dxfId="3014" priority="1167" operator="greaterThanOrEqual">
      <formula>85</formula>
    </cfRule>
    <cfRule type="cellIs" dxfId="3013" priority="1168" operator="lessThan">
      <formula>85</formula>
    </cfRule>
  </conditionalFormatting>
  <conditionalFormatting sqref="Y70:Y74">
    <cfRule type="containsBlanks" dxfId="3012" priority="1163">
      <formula>LEN(TRIM(Y70))=0</formula>
    </cfRule>
    <cfRule type="cellIs" dxfId="3011" priority="1164" operator="greaterThanOrEqual">
      <formula>85</formula>
    </cfRule>
    <cfRule type="cellIs" dxfId="3010" priority="1165" operator="lessThan">
      <formula>85</formula>
    </cfRule>
  </conditionalFormatting>
  <conditionalFormatting sqref="Z70:Z74">
    <cfRule type="containsBlanks" dxfId="3009" priority="1160">
      <formula>LEN(TRIM(Z70))=0</formula>
    </cfRule>
    <cfRule type="cellIs" dxfId="3008" priority="1161" operator="greaterThanOrEqual">
      <formula>85</formula>
    </cfRule>
    <cfRule type="cellIs" dxfId="3007" priority="1162" operator="lessThan">
      <formula>85</formula>
    </cfRule>
  </conditionalFormatting>
  <conditionalFormatting sqref="AA70:AA74">
    <cfRule type="containsBlanks" dxfId="3006" priority="1157">
      <formula>LEN(TRIM(AA70))=0</formula>
    </cfRule>
    <cfRule type="cellIs" dxfId="3005" priority="1158" operator="greaterThanOrEqual">
      <formula>85</formula>
    </cfRule>
    <cfRule type="cellIs" dxfId="3004" priority="1159" operator="lessThan">
      <formula>85</formula>
    </cfRule>
  </conditionalFormatting>
  <conditionalFormatting sqref="AB70:AB74">
    <cfRule type="containsBlanks" dxfId="3003" priority="1154">
      <formula>LEN(TRIM(AB70))=0</formula>
    </cfRule>
    <cfRule type="cellIs" dxfId="3002" priority="1155" operator="greaterThanOrEqual">
      <formula>85</formula>
    </cfRule>
    <cfRule type="cellIs" dxfId="3001" priority="1156" operator="lessThan">
      <formula>85</formula>
    </cfRule>
  </conditionalFormatting>
  <conditionalFormatting sqref="AC70:AC74">
    <cfRule type="containsBlanks" dxfId="3000" priority="1151">
      <formula>LEN(TRIM(AC70))=0</formula>
    </cfRule>
    <cfRule type="cellIs" dxfId="2999" priority="1152" operator="greaterThanOrEqual">
      <formula>85</formula>
    </cfRule>
    <cfRule type="cellIs" dxfId="2998" priority="1153" operator="lessThan">
      <formula>85</formula>
    </cfRule>
  </conditionalFormatting>
  <conditionalFormatting sqref="AD70:AD74">
    <cfRule type="containsBlanks" dxfId="2997" priority="1148">
      <formula>LEN(TRIM(AD70))=0</formula>
    </cfRule>
    <cfRule type="cellIs" dxfId="2996" priority="1149" operator="greaterThanOrEqual">
      <formula>85</formula>
    </cfRule>
    <cfRule type="cellIs" dxfId="2995" priority="1150" operator="lessThan">
      <formula>85</formula>
    </cfRule>
  </conditionalFormatting>
  <conditionalFormatting sqref="AE70:AE74">
    <cfRule type="containsBlanks" dxfId="2994" priority="1145">
      <formula>LEN(TRIM(AE70))=0</formula>
    </cfRule>
    <cfRule type="cellIs" dxfId="2993" priority="1146" operator="greaterThanOrEqual">
      <formula>85</formula>
    </cfRule>
    <cfRule type="cellIs" dxfId="2992" priority="1147" operator="lessThan">
      <formula>85</formula>
    </cfRule>
  </conditionalFormatting>
  <conditionalFormatting sqref="AF70:AF74">
    <cfRule type="containsBlanks" dxfId="2991" priority="1142">
      <formula>LEN(TRIM(AF70))=0</formula>
    </cfRule>
    <cfRule type="cellIs" dxfId="2990" priority="1143" operator="greaterThanOrEqual">
      <formula>85</formula>
    </cfRule>
    <cfRule type="cellIs" dxfId="2989" priority="1144" operator="lessThan">
      <formula>85</formula>
    </cfRule>
  </conditionalFormatting>
  <conditionalFormatting sqref="AG70:AG74">
    <cfRule type="containsBlanks" dxfId="2988" priority="1139">
      <formula>LEN(TRIM(AG70))=0</formula>
    </cfRule>
    <cfRule type="cellIs" dxfId="2987" priority="1140" operator="greaterThanOrEqual">
      <formula>85</formula>
    </cfRule>
    <cfRule type="cellIs" dxfId="2986" priority="1141" operator="lessThan">
      <formula>85</formula>
    </cfRule>
  </conditionalFormatting>
  <conditionalFormatting sqref="AH70:AH74">
    <cfRule type="containsBlanks" dxfId="2985" priority="1136">
      <formula>LEN(TRIM(AH70))=0</formula>
    </cfRule>
    <cfRule type="cellIs" dxfId="2984" priority="1137" operator="greaterThanOrEqual">
      <formula>85</formula>
    </cfRule>
    <cfRule type="cellIs" dxfId="2983" priority="1138" operator="lessThan">
      <formula>85</formula>
    </cfRule>
  </conditionalFormatting>
  <conditionalFormatting sqref="AI70:AI74">
    <cfRule type="containsBlanks" dxfId="2982" priority="1133">
      <formula>LEN(TRIM(AI70))=0</formula>
    </cfRule>
    <cfRule type="cellIs" dxfId="2981" priority="1134" operator="greaterThanOrEqual">
      <formula>85</formula>
    </cfRule>
    <cfRule type="cellIs" dxfId="2980" priority="1135" operator="lessThan">
      <formula>85</formula>
    </cfRule>
  </conditionalFormatting>
  <conditionalFormatting sqref="AJ70:AJ74">
    <cfRule type="containsBlanks" dxfId="2979" priority="1130">
      <formula>LEN(TRIM(AJ70))=0</formula>
    </cfRule>
    <cfRule type="cellIs" dxfId="2978" priority="1131" operator="greaterThanOrEqual">
      <formula>85</formula>
    </cfRule>
    <cfRule type="cellIs" dxfId="2977" priority="1132" operator="lessThan">
      <formula>85</formula>
    </cfRule>
  </conditionalFormatting>
  <conditionalFormatting sqref="AK70:AK74">
    <cfRule type="containsBlanks" dxfId="2976" priority="1127">
      <formula>LEN(TRIM(AK70))=0</formula>
    </cfRule>
    <cfRule type="cellIs" dxfId="2975" priority="1128" operator="greaterThanOrEqual">
      <formula>85</formula>
    </cfRule>
    <cfRule type="cellIs" dxfId="2974" priority="1129" operator="lessThan">
      <formula>85</formula>
    </cfRule>
  </conditionalFormatting>
  <conditionalFormatting sqref="AL70:AL74">
    <cfRule type="containsBlanks" dxfId="2973" priority="1124">
      <formula>LEN(TRIM(AL70))=0</formula>
    </cfRule>
    <cfRule type="cellIs" dxfId="2972" priority="1125" operator="greaterThanOrEqual">
      <formula>85</formula>
    </cfRule>
    <cfRule type="cellIs" dxfId="2971" priority="1126" operator="lessThan">
      <formula>85</formula>
    </cfRule>
  </conditionalFormatting>
  <conditionalFormatting sqref="AM70:AM74">
    <cfRule type="containsBlanks" dxfId="2970" priority="1121">
      <formula>LEN(TRIM(AM70))=0</formula>
    </cfRule>
    <cfRule type="cellIs" dxfId="2969" priority="1122" operator="greaterThanOrEqual">
      <formula>85</formula>
    </cfRule>
    <cfRule type="cellIs" dxfId="2968" priority="1123" operator="lessThan">
      <formula>85</formula>
    </cfRule>
  </conditionalFormatting>
  <conditionalFormatting sqref="AN70:AN74">
    <cfRule type="containsBlanks" dxfId="2967" priority="1118">
      <formula>LEN(TRIM(AN70))=0</formula>
    </cfRule>
    <cfRule type="cellIs" dxfId="2966" priority="1119" operator="greaterThanOrEqual">
      <formula>85</formula>
    </cfRule>
    <cfRule type="cellIs" dxfId="2965" priority="1120" operator="lessThan">
      <formula>85</formula>
    </cfRule>
  </conditionalFormatting>
  <conditionalFormatting sqref="AO70:AO74">
    <cfRule type="containsBlanks" dxfId="2964" priority="1115">
      <formula>LEN(TRIM(AO70))=0</formula>
    </cfRule>
    <cfRule type="cellIs" dxfId="2963" priority="1116" operator="greaterThanOrEqual">
      <formula>85</formula>
    </cfRule>
    <cfRule type="cellIs" dxfId="2962" priority="1117" operator="lessThan">
      <formula>85</formula>
    </cfRule>
  </conditionalFormatting>
  <conditionalFormatting sqref="AP70:AP74">
    <cfRule type="containsBlanks" dxfId="2961" priority="1112">
      <formula>LEN(TRIM(AP70))=0</formula>
    </cfRule>
    <cfRule type="cellIs" dxfId="2960" priority="1113" operator="greaterThanOrEqual">
      <formula>85</formula>
    </cfRule>
    <cfRule type="cellIs" dxfId="2959" priority="1114" operator="lessThan">
      <formula>85</formula>
    </cfRule>
  </conditionalFormatting>
  <conditionalFormatting sqref="AQ70:AQ74">
    <cfRule type="containsBlanks" dxfId="2958" priority="1109">
      <formula>LEN(TRIM(AQ70))=0</formula>
    </cfRule>
    <cfRule type="cellIs" dxfId="2957" priority="1110" operator="greaterThanOrEqual">
      <formula>85</formula>
    </cfRule>
    <cfRule type="cellIs" dxfId="2956" priority="1111" operator="lessThan">
      <formula>85</formula>
    </cfRule>
  </conditionalFormatting>
  <conditionalFormatting sqref="B159">
    <cfRule type="containsBlanks" dxfId="2955" priority="1105">
      <formula>LEN(TRIM(B159))=0</formula>
    </cfRule>
    <cfRule type="cellIs" dxfId="2954" priority="1106" operator="greaterThanOrEqual">
      <formula>0.95</formula>
    </cfRule>
    <cfRule type="cellIs" dxfId="2953" priority="1107" operator="greaterThanOrEqual">
      <formula>85%</formula>
    </cfRule>
    <cfRule type="cellIs" dxfId="2952" priority="1108" operator="lessThan">
      <formula>85%</formula>
    </cfRule>
  </conditionalFormatting>
  <conditionalFormatting sqref="B163">
    <cfRule type="containsBlanks" dxfId="2951" priority="1101">
      <formula>LEN(TRIM(B163))=0</formula>
    </cfRule>
    <cfRule type="cellIs" dxfId="2950" priority="1102" operator="greaterThanOrEqual">
      <formula>0.95</formula>
    </cfRule>
    <cfRule type="cellIs" dxfId="2949" priority="1103" operator="greaterThanOrEqual">
      <formula>85%</formula>
    </cfRule>
    <cfRule type="cellIs" dxfId="2948" priority="1104" operator="lessThan">
      <formula>85%</formula>
    </cfRule>
  </conditionalFormatting>
  <conditionalFormatting sqref="C163">
    <cfRule type="containsBlanks" dxfId="2947" priority="1097">
      <formula>LEN(TRIM(C163))=0</formula>
    </cfRule>
    <cfRule type="cellIs" dxfId="2946" priority="1098" operator="greaterThanOrEqual">
      <formula>0.95</formula>
    </cfRule>
    <cfRule type="cellIs" dxfId="2945" priority="1099" operator="greaterThanOrEqual">
      <formula>85%</formula>
    </cfRule>
    <cfRule type="cellIs" dxfId="2944" priority="1100" operator="lessThan">
      <formula>85%</formula>
    </cfRule>
  </conditionalFormatting>
  <conditionalFormatting sqref="D163">
    <cfRule type="containsBlanks" dxfId="2943" priority="1093">
      <formula>LEN(TRIM(D163))=0</formula>
    </cfRule>
    <cfRule type="cellIs" dxfId="2942" priority="1094" operator="greaterThanOrEqual">
      <formula>0.95</formula>
    </cfRule>
    <cfRule type="cellIs" dxfId="2941" priority="1095" operator="greaterThanOrEqual">
      <formula>85%</formula>
    </cfRule>
    <cfRule type="cellIs" dxfId="2940" priority="1096" operator="lessThan">
      <formula>85%</formula>
    </cfRule>
  </conditionalFormatting>
  <conditionalFormatting sqref="E163">
    <cfRule type="containsBlanks" dxfId="2939" priority="1089">
      <formula>LEN(TRIM(E163))=0</formula>
    </cfRule>
    <cfRule type="cellIs" dxfId="2938" priority="1090" operator="greaterThanOrEqual">
      <formula>0.95</formula>
    </cfRule>
    <cfRule type="cellIs" dxfId="2937" priority="1091" operator="greaterThanOrEqual">
      <formula>85%</formula>
    </cfRule>
    <cfRule type="cellIs" dxfId="2936" priority="1092" operator="lessThan">
      <formula>85%</formula>
    </cfRule>
  </conditionalFormatting>
  <conditionalFormatting sqref="F163">
    <cfRule type="containsBlanks" dxfId="2935" priority="1085">
      <formula>LEN(TRIM(F163))=0</formula>
    </cfRule>
    <cfRule type="cellIs" dxfId="2934" priority="1086" operator="greaterThanOrEqual">
      <formula>0.95</formula>
    </cfRule>
    <cfRule type="cellIs" dxfId="2933" priority="1087" operator="greaterThanOrEqual">
      <formula>85%</formula>
    </cfRule>
    <cfRule type="cellIs" dxfId="2932" priority="1088" operator="lessThan">
      <formula>85%</formula>
    </cfRule>
  </conditionalFormatting>
  <conditionalFormatting sqref="G163">
    <cfRule type="containsBlanks" dxfId="2931" priority="1081">
      <formula>LEN(TRIM(G163))=0</formula>
    </cfRule>
    <cfRule type="cellIs" dxfId="2930" priority="1082" operator="greaterThanOrEqual">
      <formula>0.95</formula>
    </cfRule>
    <cfRule type="cellIs" dxfId="2929" priority="1083" operator="greaterThanOrEqual">
      <formula>85%</formula>
    </cfRule>
    <cfRule type="cellIs" dxfId="2928" priority="1084" operator="lessThan">
      <formula>85%</formula>
    </cfRule>
  </conditionalFormatting>
  <conditionalFormatting sqref="H163">
    <cfRule type="containsBlanks" dxfId="2927" priority="1077">
      <formula>LEN(TRIM(H163))=0</formula>
    </cfRule>
    <cfRule type="cellIs" dxfId="2926" priority="1078" operator="greaterThanOrEqual">
      <formula>0.95</formula>
    </cfRule>
    <cfRule type="cellIs" dxfId="2925" priority="1079" operator="greaterThanOrEqual">
      <formula>85%</formula>
    </cfRule>
    <cfRule type="cellIs" dxfId="2924" priority="1080" operator="lessThan">
      <formula>85%</formula>
    </cfRule>
  </conditionalFormatting>
  <conditionalFormatting sqref="I163">
    <cfRule type="containsBlanks" dxfId="2923" priority="1073">
      <formula>LEN(TRIM(I163))=0</formula>
    </cfRule>
    <cfRule type="cellIs" dxfId="2922" priority="1074" operator="greaterThanOrEqual">
      <formula>0.95</formula>
    </cfRule>
    <cfRule type="cellIs" dxfId="2921" priority="1075" operator="greaterThanOrEqual">
      <formula>85%</formula>
    </cfRule>
    <cfRule type="cellIs" dxfId="2920" priority="1076" operator="lessThan">
      <formula>85%</formula>
    </cfRule>
  </conditionalFormatting>
  <conditionalFormatting sqref="J163">
    <cfRule type="containsBlanks" dxfId="2919" priority="1069">
      <formula>LEN(TRIM(J163))=0</formula>
    </cfRule>
    <cfRule type="cellIs" dxfId="2918" priority="1070" operator="greaterThanOrEqual">
      <formula>0.95</formula>
    </cfRule>
    <cfRule type="cellIs" dxfId="2917" priority="1071" operator="greaterThanOrEqual">
      <formula>85%</formula>
    </cfRule>
    <cfRule type="cellIs" dxfId="2916" priority="1072" operator="lessThan">
      <formula>85%</formula>
    </cfRule>
  </conditionalFormatting>
  <conditionalFormatting sqref="K163">
    <cfRule type="containsBlanks" dxfId="2915" priority="1065">
      <formula>LEN(TRIM(K163))=0</formula>
    </cfRule>
    <cfRule type="cellIs" dxfId="2914" priority="1066" operator="greaterThanOrEqual">
      <formula>0.95</formula>
    </cfRule>
    <cfRule type="cellIs" dxfId="2913" priority="1067" operator="greaterThanOrEqual">
      <formula>85%</formula>
    </cfRule>
    <cfRule type="cellIs" dxfId="2912" priority="1068" operator="lessThan">
      <formula>85%</formula>
    </cfRule>
  </conditionalFormatting>
  <conditionalFormatting sqref="L163">
    <cfRule type="containsBlanks" dxfId="2911" priority="1061">
      <formula>LEN(TRIM(L163))=0</formula>
    </cfRule>
    <cfRule type="cellIs" dxfId="2910" priority="1062" operator="greaterThanOrEqual">
      <formula>0.95</formula>
    </cfRule>
    <cfRule type="cellIs" dxfId="2909" priority="1063" operator="greaterThanOrEqual">
      <formula>85%</formula>
    </cfRule>
    <cfRule type="cellIs" dxfId="2908" priority="1064" operator="lessThan">
      <formula>85%</formula>
    </cfRule>
  </conditionalFormatting>
  <conditionalFormatting sqref="M163">
    <cfRule type="containsBlanks" dxfId="2907" priority="1057">
      <formula>LEN(TRIM(M163))=0</formula>
    </cfRule>
    <cfRule type="cellIs" dxfId="2906" priority="1058" operator="greaterThanOrEqual">
      <formula>0.95</formula>
    </cfRule>
    <cfRule type="cellIs" dxfId="2905" priority="1059" operator="greaterThanOrEqual">
      <formula>85%</formula>
    </cfRule>
    <cfRule type="cellIs" dxfId="2904" priority="1060" operator="lessThan">
      <formula>85%</formula>
    </cfRule>
  </conditionalFormatting>
  <conditionalFormatting sqref="N163">
    <cfRule type="containsBlanks" dxfId="2903" priority="1053">
      <formula>LEN(TRIM(N163))=0</formula>
    </cfRule>
    <cfRule type="cellIs" dxfId="2902" priority="1054" operator="greaterThanOrEqual">
      <formula>0.95</formula>
    </cfRule>
    <cfRule type="cellIs" dxfId="2901" priority="1055" operator="greaterThanOrEqual">
      <formula>85%</formula>
    </cfRule>
    <cfRule type="cellIs" dxfId="2900" priority="1056" operator="lessThan">
      <formula>85%</formula>
    </cfRule>
  </conditionalFormatting>
  <conditionalFormatting sqref="O163">
    <cfRule type="containsBlanks" dxfId="2899" priority="1049">
      <formula>LEN(TRIM(O163))=0</formula>
    </cfRule>
    <cfRule type="cellIs" dxfId="2898" priority="1050" operator="greaterThanOrEqual">
      <formula>0.95</formula>
    </cfRule>
    <cfRule type="cellIs" dxfId="2897" priority="1051" operator="greaterThanOrEqual">
      <formula>85%</formula>
    </cfRule>
    <cfRule type="cellIs" dxfId="2896" priority="1052" operator="lessThan">
      <formula>85%</formula>
    </cfRule>
  </conditionalFormatting>
  <conditionalFormatting sqref="P163">
    <cfRule type="containsBlanks" dxfId="2895" priority="1045">
      <formula>LEN(TRIM(P163))=0</formula>
    </cfRule>
    <cfRule type="cellIs" dxfId="2894" priority="1046" operator="greaterThanOrEqual">
      <formula>0.95</formula>
    </cfRule>
    <cfRule type="cellIs" dxfId="2893" priority="1047" operator="greaterThanOrEqual">
      <formula>85%</formula>
    </cfRule>
    <cfRule type="cellIs" dxfId="2892" priority="1048" operator="lessThan">
      <formula>85%</formula>
    </cfRule>
  </conditionalFormatting>
  <conditionalFormatting sqref="Q163">
    <cfRule type="containsBlanks" dxfId="2891" priority="1041">
      <formula>LEN(TRIM(Q163))=0</formula>
    </cfRule>
    <cfRule type="cellIs" dxfId="2890" priority="1042" operator="greaterThanOrEqual">
      <formula>0.95</formula>
    </cfRule>
    <cfRule type="cellIs" dxfId="2889" priority="1043" operator="greaterThanOrEqual">
      <formula>85%</formula>
    </cfRule>
    <cfRule type="cellIs" dxfId="2888" priority="1044" operator="lessThan">
      <formula>85%</formula>
    </cfRule>
  </conditionalFormatting>
  <conditionalFormatting sqref="R163">
    <cfRule type="containsBlanks" dxfId="2887" priority="1037">
      <formula>LEN(TRIM(R163))=0</formula>
    </cfRule>
    <cfRule type="cellIs" dxfId="2886" priority="1038" operator="greaterThanOrEqual">
      <formula>0.95</formula>
    </cfRule>
    <cfRule type="cellIs" dxfId="2885" priority="1039" operator="greaterThanOrEqual">
      <formula>85%</formula>
    </cfRule>
    <cfRule type="cellIs" dxfId="2884" priority="1040" operator="lessThan">
      <formula>85%</formula>
    </cfRule>
  </conditionalFormatting>
  <conditionalFormatting sqref="S163">
    <cfRule type="containsBlanks" dxfId="2883" priority="1033">
      <formula>LEN(TRIM(S163))=0</formula>
    </cfRule>
    <cfRule type="cellIs" dxfId="2882" priority="1034" operator="greaterThanOrEqual">
      <formula>0.95</formula>
    </cfRule>
    <cfRule type="cellIs" dxfId="2881" priority="1035" operator="greaterThanOrEqual">
      <formula>85%</formula>
    </cfRule>
    <cfRule type="cellIs" dxfId="2880" priority="1036" operator="lessThan">
      <formula>85%</formula>
    </cfRule>
  </conditionalFormatting>
  <conditionalFormatting sqref="T163">
    <cfRule type="containsBlanks" dxfId="2879" priority="1029">
      <formula>LEN(TRIM(T163))=0</formula>
    </cfRule>
    <cfRule type="cellIs" dxfId="2878" priority="1030" operator="greaterThanOrEqual">
      <formula>0.95</formula>
    </cfRule>
    <cfRule type="cellIs" dxfId="2877" priority="1031" operator="greaterThanOrEqual">
      <formula>85%</formula>
    </cfRule>
    <cfRule type="cellIs" dxfId="2876" priority="1032" operator="lessThan">
      <formula>85%</formula>
    </cfRule>
  </conditionalFormatting>
  <conditionalFormatting sqref="U163">
    <cfRule type="containsBlanks" dxfId="2875" priority="1025">
      <formula>LEN(TRIM(U163))=0</formula>
    </cfRule>
    <cfRule type="cellIs" dxfId="2874" priority="1026" operator="greaterThanOrEqual">
      <formula>0.95</formula>
    </cfRule>
    <cfRule type="cellIs" dxfId="2873" priority="1027" operator="greaterThanOrEqual">
      <formula>85%</formula>
    </cfRule>
    <cfRule type="cellIs" dxfId="2872" priority="1028" operator="lessThan">
      <formula>85%</formula>
    </cfRule>
  </conditionalFormatting>
  <conditionalFormatting sqref="V163">
    <cfRule type="containsBlanks" dxfId="2871" priority="1021">
      <formula>LEN(TRIM(V163))=0</formula>
    </cfRule>
    <cfRule type="cellIs" dxfId="2870" priority="1022" operator="greaterThanOrEqual">
      <formula>0.95</formula>
    </cfRule>
    <cfRule type="cellIs" dxfId="2869" priority="1023" operator="greaterThanOrEqual">
      <formula>85%</formula>
    </cfRule>
    <cfRule type="cellIs" dxfId="2868" priority="1024" operator="lessThan">
      <formula>85%</formula>
    </cfRule>
  </conditionalFormatting>
  <conditionalFormatting sqref="W163">
    <cfRule type="containsBlanks" dxfId="2867" priority="1017">
      <formula>LEN(TRIM(W163))=0</formula>
    </cfRule>
    <cfRule type="cellIs" dxfId="2866" priority="1018" operator="greaterThanOrEqual">
      <formula>0.95</formula>
    </cfRule>
    <cfRule type="cellIs" dxfId="2865" priority="1019" operator="greaterThanOrEqual">
      <formula>85%</formula>
    </cfRule>
    <cfRule type="cellIs" dxfId="2864" priority="1020" operator="lessThan">
      <formula>85%</formula>
    </cfRule>
  </conditionalFormatting>
  <conditionalFormatting sqref="X163">
    <cfRule type="containsBlanks" dxfId="2863" priority="1013">
      <formula>LEN(TRIM(X163))=0</formula>
    </cfRule>
    <cfRule type="cellIs" dxfId="2862" priority="1014" operator="greaterThanOrEqual">
      <formula>0.95</formula>
    </cfRule>
    <cfRule type="cellIs" dxfId="2861" priority="1015" operator="greaterThanOrEqual">
      <formula>85%</formula>
    </cfRule>
    <cfRule type="cellIs" dxfId="2860" priority="1016" operator="lessThan">
      <formula>85%</formula>
    </cfRule>
  </conditionalFormatting>
  <conditionalFormatting sqref="Y163">
    <cfRule type="containsBlanks" dxfId="2859" priority="1009">
      <formula>LEN(TRIM(Y163))=0</formula>
    </cfRule>
    <cfRule type="cellIs" dxfId="2858" priority="1010" operator="greaterThanOrEqual">
      <formula>0.95</formula>
    </cfRule>
    <cfRule type="cellIs" dxfId="2857" priority="1011" operator="greaterThanOrEqual">
      <formula>85%</formula>
    </cfRule>
    <cfRule type="cellIs" dxfId="2856" priority="1012" operator="lessThan">
      <formula>85%</formula>
    </cfRule>
  </conditionalFormatting>
  <conditionalFormatting sqref="Z163">
    <cfRule type="containsBlanks" dxfId="2855" priority="1005">
      <formula>LEN(TRIM(Z163))=0</formula>
    </cfRule>
    <cfRule type="cellIs" dxfId="2854" priority="1006" operator="greaterThanOrEqual">
      <formula>0.95</formula>
    </cfRule>
    <cfRule type="cellIs" dxfId="2853" priority="1007" operator="greaterThanOrEqual">
      <formula>85%</formula>
    </cfRule>
    <cfRule type="cellIs" dxfId="2852" priority="1008" operator="lessThan">
      <formula>85%</formula>
    </cfRule>
  </conditionalFormatting>
  <conditionalFormatting sqref="AA163">
    <cfRule type="containsBlanks" dxfId="2851" priority="1001">
      <formula>LEN(TRIM(AA163))=0</formula>
    </cfRule>
    <cfRule type="cellIs" dxfId="2850" priority="1002" operator="greaterThanOrEqual">
      <formula>0.95</formula>
    </cfRule>
    <cfRule type="cellIs" dxfId="2849" priority="1003" operator="greaterThanOrEqual">
      <formula>85%</formula>
    </cfRule>
    <cfRule type="cellIs" dxfId="2848" priority="1004" operator="lessThan">
      <formula>85%</formula>
    </cfRule>
  </conditionalFormatting>
  <conditionalFormatting sqref="AB163">
    <cfRule type="containsBlanks" dxfId="2847" priority="997">
      <formula>LEN(TRIM(AB163))=0</formula>
    </cfRule>
    <cfRule type="cellIs" dxfId="2846" priority="998" operator="greaterThanOrEqual">
      <formula>0.95</formula>
    </cfRule>
    <cfRule type="cellIs" dxfId="2845" priority="999" operator="greaterThanOrEqual">
      <formula>85%</formula>
    </cfRule>
    <cfRule type="cellIs" dxfId="2844" priority="1000" operator="lessThan">
      <formula>85%</formula>
    </cfRule>
  </conditionalFormatting>
  <conditionalFormatting sqref="AC163">
    <cfRule type="containsBlanks" dxfId="2843" priority="993">
      <formula>LEN(TRIM(AC163))=0</formula>
    </cfRule>
    <cfRule type="cellIs" dxfId="2842" priority="994" operator="greaterThanOrEqual">
      <formula>0.95</formula>
    </cfRule>
    <cfRule type="cellIs" dxfId="2841" priority="995" operator="greaterThanOrEqual">
      <formula>85%</formula>
    </cfRule>
    <cfRule type="cellIs" dxfId="2840" priority="996" operator="lessThan">
      <formula>85%</formula>
    </cfRule>
  </conditionalFormatting>
  <conditionalFormatting sqref="AD163">
    <cfRule type="containsBlanks" dxfId="2839" priority="989">
      <formula>LEN(TRIM(AD163))=0</formula>
    </cfRule>
    <cfRule type="cellIs" dxfId="2838" priority="990" operator="greaterThanOrEqual">
      <formula>0.95</formula>
    </cfRule>
    <cfRule type="cellIs" dxfId="2837" priority="991" operator="greaterThanOrEqual">
      <formula>85%</formula>
    </cfRule>
    <cfRule type="cellIs" dxfId="2836" priority="992" operator="lessThan">
      <formula>85%</formula>
    </cfRule>
  </conditionalFormatting>
  <conditionalFormatting sqref="AE163">
    <cfRule type="containsBlanks" dxfId="2835" priority="985">
      <formula>LEN(TRIM(AE163))=0</formula>
    </cfRule>
    <cfRule type="cellIs" dxfId="2834" priority="986" operator="greaterThanOrEqual">
      <formula>0.95</formula>
    </cfRule>
    <cfRule type="cellIs" dxfId="2833" priority="987" operator="greaterThanOrEqual">
      <formula>85%</formula>
    </cfRule>
    <cfRule type="cellIs" dxfId="2832" priority="988" operator="lessThan">
      <formula>85%</formula>
    </cfRule>
  </conditionalFormatting>
  <conditionalFormatting sqref="AF163">
    <cfRule type="containsBlanks" dxfId="2831" priority="981">
      <formula>LEN(TRIM(AF163))=0</formula>
    </cfRule>
    <cfRule type="cellIs" dxfId="2830" priority="982" operator="greaterThanOrEqual">
      <formula>0.95</formula>
    </cfRule>
    <cfRule type="cellIs" dxfId="2829" priority="983" operator="greaterThanOrEqual">
      <formula>85%</formula>
    </cfRule>
    <cfRule type="cellIs" dxfId="2828" priority="984" operator="lessThan">
      <formula>85%</formula>
    </cfRule>
  </conditionalFormatting>
  <conditionalFormatting sqref="AG163">
    <cfRule type="containsBlanks" dxfId="2827" priority="977">
      <formula>LEN(TRIM(AG163))=0</formula>
    </cfRule>
    <cfRule type="cellIs" dxfId="2826" priority="978" operator="greaterThanOrEqual">
      <formula>0.95</formula>
    </cfRule>
    <cfRule type="cellIs" dxfId="2825" priority="979" operator="greaterThanOrEqual">
      <formula>85%</formula>
    </cfRule>
    <cfRule type="cellIs" dxfId="2824" priority="980" operator="lessThan">
      <formula>85%</formula>
    </cfRule>
  </conditionalFormatting>
  <conditionalFormatting sqref="AH163">
    <cfRule type="containsBlanks" dxfId="2823" priority="973">
      <formula>LEN(TRIM(AH163))=0</formula>
    </cfRule>
    <cfRule type="cellIs" dxfId="2822" priority="974" operator="greaterThanOrEqual">
      <formula>0.95</formula>
    </cfRule>
    <cfRule type="cellIs" dxfId="2821" priority="975" operator="greaterThanOrEqual">
      <formula>85%</formula>
    </cfRule>
    <cfRule type="cellIs" dxfId="2820" priority="976" operator="lessThan">
      <formula>85%</formula>
    </cfRule>
  </conditionalFormatting>
  <conditionalFormatting sqref="AI163">
    <cfRule type="containsBlanks" dxfId="2819" priority="969">
      <formula>LEN(TRIM(AI163))=0</formula>
    </cfRule>
    <cfRule type="cellIs" dxfId="2818" priority="970" operator="greaterThanOrEqual">
      <formula>0.95</formula>
    </cfRule>
    <cfRule type="cellIs" dxfId="2817" priority="971" operator="greaterThanOrEqual">
      <formula>85%</formula>
    </cfRule>
    <cfRule type="cellIs" dxfId="2816" priority="972" operator="lessThan">
      <formula>85%</formula>
    </cfRule>
  </conditionalFormatting>
  <conditionalFormatting sqref="AJ163">
    <cfRule type="containsBlanks" dxfId="2815" priority="965">
      <formula>LEN(TRIM(AJ163))=0</formula>
    </cfRule>
    <cfRule type="cellIs" dxfId="2814" priority="966" operator="greaterThanOrEqual">
      <formula>0.95</formula>
    </cfRule>
    <cfRule type="cellIs" dxfId="2813" priority="967" operator="greaterThanOrEqual">
      <formula>85%</formula>
    </cfRule>
    <cfRule type="cellIs" dxfId="2812" priority="968" operator="lessThan">
      <formula>85%</formula>
    </cfRule>
  </conditionalFormatting>
  <conditionalFormatting sqref="AK163">
    <cfRule type="containsBlanks" dxfId="2811" priority="961">
      <formula>LEN(TRIM(AK163))=0</formula>
    </cfRule>
    <cfRule type="cellIs" dxfId="2810" priority="962" operator="greaterThanOrEqual">
      <formula>0.95</formula>
    </cfRule>
    <cfRule type="cellIs" dxfId="2809" priority="963" operator="greaterThanOrEqual">
      <formula>85%</formula>
    </cfRule>
    <cfRule type="cellIs" dxfId="2808" priority="964" operator="lessThan">
      <formula>85%</formula>
    </cfRule>
  </conditionalFormatting>
  <conditionalFormatting sqref="AL163">
    <cfRule type="containsBlanks" dxfId="2807" priority="957">
      <formula>LEN(TRIM(AL163))=0</formula>
    </cfRule>
    <cfRule type="cellIs" dxfId="2806" priority="958" operator="greaterThanOrEqual">
      <formula>0.95</formula>
    </cfRule>
    <cfRule type="cellIs" dxfId="2805" priority="959" operator="greaterThanOrEqual">
      <formula>85%</formula>
    </cfRule>
    <cfRule type="cellIs" dxfId="2804" priority="960" operator="lessThan">
      <formula>85%</formula>
    </cfRule>
  </conditionalFormatting>
  <conditionalFormatting sqref="AM163">
    <cfRule type="containsBlanks" dxfId="2803" priority="953">
      <formula>LEN(TRIM(AM163))=0</formula>
    </cfRule>
    <cfRule type="cellIs" dxfId="2802" priority="954" operator="greaterThanOrEqual">
      <formula>0.95</formula>
    </cfRule>
    <cfRule type="cellIs" dxfId="2801" priority="955" operator="greaterThanOrEqual">
      <formula>85%</formula>
    </cfRule>
    <cfRule type="cellIs" dxfId="2800" priority="956" operator="lessThan">
      <formula>85%</formula>
    </cfRule>
  </conditionalFormatting>
  <conditionalFormatting sqref="AN163">
    <cfRule type="containsBlanks" dxfId="2799" priority="949">
      <formula>LEN(TRIM(AN163))=0</formula>
    </cfRule>
    <cfRule type="cellIs" dxfId="2798" priority="950" operator="greaterThanOrEqual">
      <formula>0.95</formula>
    </cfRule>
    <cfRule type="cellIs" dxfId="2797" priority="951" operator="greaterThanOrEqual">
      <formula>85%</formula>
    </cfRule>
    <cfRule type="cellIs" dxfId="2796" priority="952" operator="lessThan">
      <formula>85%</formula>
    </cfRule>
  </conditionalFormatting>
  <conditionalFormatting sqref="AO163">
    <cfRule type="containsBlanks" dxfId="2795" priority="945">
      <formula>LEN(TRIM(AO163))=0</formula>
    </cfRule>
    <cfRule type="cellIs" dxfId="2794" priority="946" operator="greaterThanOrEqual">
      <formula>0.95</formula>
    </cfRule>
    <cfRule type="cellIs" dxfId="2793" priority="947" operator="greaterThanOrEqual">
      <formula>85%</formula>
    </cfRule>
    <cfRule type="cellIs" dxfId="2792" priority="948" operator="lessThan">
      <formula>85%</formula>
    </cfRule>
  </conditionalFormatting>
  <conditionalFormatting sqref="AP163">
    <cfRule type="containsBlanks" dxfId="2791" priority="941">
      <formula>LEN(TRIM(AP163))=0</formula>
    </cfRule>
    <cfRule type="cellIs" dxfId="2790" priority="942" operator="greaterThanOrEqual">
      <formula>0.95</formula>
    </cfRule>
    <cfRule type="cellIs" dxfId="2789" priority="943" operator="greaterThanOrEqual">
      <formula>85%</formula>
    </cfRule>
    <cfRule type="cellIs" dxfId="2788" priority="944" operator="lessThan">
      <formula>85%</formula>
    </cfRule>
  </conditionalFormatting>
  <conditionalFormatting sqref="AQ163">
    <cfRule type="containsBlanks" dxfId="2787" priority="937">
      <formula>LEN(TRIM(AQ163))=0</formula>
    </cfRule>
    <cfRule type="cellIs" dxfId="2786" priority="938" operator="greaterThanOrEqual">
      <formula>0.95</formula>
    </cfRule>
    <cfRule type="cellIs" dxfId="2785" priority="939" operator="greaterThanOrEqual">
      <formula>85%</formula>
    </cfRule>
    <cfRule type="cellIs" dxfId="2784" priority="940" operator="lessThan">
      <formula>85%</formula>
    </cfRule>
  </conditionalFormatting>
  <conditionalFormatting sqref="B5:B9">
    <cfRule type="containsBlanks" dxfId="2783" priority="934">
      <formula>LEN(TRIM(B5))=0</formula>
    </cfRule>
    <cfRule type="cellIs" dxfId="2782" priority="935" operator="greaterThanOrEqual">
      <formula>85</formula>
    </cfRule>
    <cfRule type="cellIs" dxfId="2781" priority="936" operator="lessThan">
      <formula>85</formula>
    </cfRule>
  </conditionalFormatting>
  <conditionalFormatting sqref="C5:C9">
    <cfRule type="containsBlanks" dxfId="2780" priority="931">
      <formula>LEN(TRIM(C5))=0</formula>
    </cfRule>
    <cfRule type="cellIs" dxfId="2779" priority="932" operator="greaterThanOrEqual">
      <formula>85</formula>
    </cfRule>
    <cfRule type="cellIs" dxfId="2778" priority="933" operator="lessThan">
      <formula>85</formula>
    </cfRule>
  </conditionalFormatting>
  <conditionalFormatting sqref="D5:D9">
    <cfRule type="containsBlanks" dxfId="2777" priority="928">
      <formula>LEN(TRIM(D5))=0</formula>
    </cfRule>
    <cfRule type="cellIs" dxfId="2776" priority="929" operator="greaterThanOrEqual">
      <formula>85</formula>
    </cfRule>
    <cfRule type="cellIs" dxfId="2775" priority="930" operator="lessThan">
      <formula>85</formula>
    </cfRule>
  </conditionalFormatting>
  <conditionalFormatting sqref="E5:E9">
    <cfRule type="containsBlanks" dxfId="2774" priority="925">
      <formula>LEN(TRIM(E5))=0</formula>
    </cfRule>
    <cfRule type="cellIs" dxfId="2773" priority="926" operator="greaterThanOrEqual">
      <formula>85</formula>
    </cfRule>
    <cfRule type="cellIs" dxfId="2772" priority="927" operator="lessThan">
      <formula>85</formula>
    </cfRule>
  </conditionalFormatting>
  <conditionalFormatting sqref="F5:F9">
    <cfRule type="containsBlanks" dxfId="2771" priority="922">
      <formula>LEN(TRIM(F5))=0</formula>
    </cfRule>
    <cfRule type="cellIs" dxfId="2770" priority="923" operator="greaterThanOrEqual">
      <formula>85</formula>
    </cfRule>
    <cfRule type="cellIs" dxfId="2769" priority="924" operator="lessThan">
      <formula>85</formula>
    </cfRule>
  </conditionalFormatting>
  <conditionalFormatting sqref="G5:G9">
    <cfRule type="containsBlanks" dxfId="2768" priority="919">
      <formula>LEN(TRIM(G5))=0</formula>
    </cfRule>
    <cfRule type="cellIs" dxfId="2767" priority="920" operator="greaterThanOrEqual">
      <formula>85</formula>
    </cfRule>
    <cfRule type="cellIs" dxfId="2766" priority="921" operator="lessThan">
      <formula>85</formula>
    </cfRule>
  </conditionalFormatting>
  <conditionalFormatting sqref="H5:H9">
    <cfRule type="containsBlanks" dxfId="2765" priority="916">
      <formula>LEN(TRIM(H5))=0</formula>
    </cfRule>
    <cfRule type="cellIs" dxfId="2764" priority="917" operator="greaterThanOrEqual">
      <formula>85</formula>
    </cfRule>
    <cfRule type="cellIs" dxfId="2763" priority="918" operator="lessThan">
      <formula>85</formula>
    </cfRule>
  </conditionalFormatting>
  <conditionalFormatting sqref="I5:I9">
    <cfRule type="containsBlanks" dxfId="2762" priority="913">
      <formula>LEN(TRIM(I5))=0</formula>
    </cfRule>
    <cfRule type="cellIs" dxfId="2761" priority="914" operator="greaterThanOrEqual">
      <formula>85</formula>
    </cfRule>
    <cfRule type="cellIs" dxfId="2760" priority="915" operator="lessThan">
      <formula>85</formula>
    </cfRule>
  </conditionalFormatting>
  <conditionalFormatting sqref="J5:J9">
    <cfRule type="containsBlanks" dxfId="2759" priority="910">
      <formula>LEN(TRIM(J5))=0</formula>
    </cfRule>
    <cfRule type="cellIs" dxfId="2758" priority="911" operator="greaterThanOrEqual">
      <formula>85</formula>
    </cfRule>
    <cfRule type="cellIs" dxfId="2757" priority="912" operator="lessThan">
      <formula>85</formula>
    </cfRule>
  </conditionalFormatting>
  <conditionalFormatting sqref="K5:K9">
    <cfRule type="containsBlanks" dxfId="2756" priority="907">
      <formula>LEN(TRIM(K5))=0</formula>
    </cfRule>
    <cfRule type="cellIs" dxfId="2755" priority="908" operator="greaterThanOrEqual">
      <formula>85</formula>
    </cfRule>
    <cfRule type="cellIs" dxfId="2754" priority="909" operator="lessThan">
      <formula>85</formula>
    </cfRule>
  </conditionalFormatting>
  <conditionalFormatting sqref="L5:L9">
    <cfRule type="containsBlanks" dxfId="2753" priority="904">
      <formula>LEN(TRIM(L5))=0</formula>
    </cfRule>
    <cfRule type="cellIs" dxfId="2752" priority="905" operator="greaterThanOrEqual">
      <formula>85</formula>
    </cfRule>
    <cfRule type="cellIs" dxfId="2751" priority="906" operator="lessThan">
      <formula>85</formula>
    </cfRule>
  </conditionalFormatting>
  <conditionalFormatting sqref="M5:M9">
    <cfRule type="containsBlanks" dxfId="2750" priority="901">
      <formula>LEN(TRIM(M5))=0</formula>
    </cfRule>
    <cfRule type="cellIs" dxfId="2749" priority="902" operator="greaterThanOrEqual">
      <formula>85</formula>
    </cfRule>
    <cfRule type="cellIs" dxfId="2748" priority="903" operator="lessThan">
      <formula>85</formula>
    </cfRule>
  </conditionalFormatting>
  <conditionalFormatting sqref="N5:N9">
    <cfRule type="containsBlanks" dxfId="2747" priority="898">
      <formula>LEN(TRIM(N5))=0</formula>
    </cfRule>
    <cfRule type="cellIs" dxfId="2746" priority="899" operator="greaterThanOrEqual">
      <formula>85</formula>
    </cfRule>
    <cfRule type="cellIs" dxfId="2745" priority="900" operator="lessThan">
      <formula>85</formula>
    </cfRule>
  </conditionalFormatting>
  <conditionalFormatting sqref="O5:O9">
    <cfRule type="containsBlanks" dxfId="2744" priority="895">
      <formula>LEN(TRIM(O5))=0</formula>
    </cfRule>
    <cfRule type="cellIs" dxfId="2743" priority="896" operator="greaterThanOrEqual">
      <formula>85</formula>
    </cfRule>
    <cfRule type="cellIs" dxfId="2742" priority="897" operator="lessThan">
      <formula>85</formula>
    </cfRule>
  </conditionalFormatting>
  <conditionalFormatting sqref="P5:P9">
    <cfRule type="containsBlanks" dxfId="2741" priority="892">
      <formula>LEN(TRIM(P5))=0</formula>
    </cfRule>
    <cfRule type="cellIs" dxfId="2740" priority="893" operator="greaterThanOrEqual">
      <formula>85</formula>
    </cfRule>
    <cfRule type="cellIs" dxfId="2739" priority="894" operator="lessThan">
      <formula>85</formula>
    </cfRule>
  </conditionalFormatting>
  <conditionalFormatting sqref="Q5:Q9">
    <cfRule type="containsBlanks" dxfId="2738" priority="889">
      <formula>LEN(TRIM(Q5))=0</formula>
    </cfRule>
    <cfRule type="cellIs" dxfId="2737" priority="890" operator="greaterThanOrEqual">
      <formula>85</formula>
    </cfRule>
    <cfRule type="cellIs" dxfId="2736" priority="891" operator="lessThan">
      <formula>85</formula>
    </cfRule>
  </conditionalFormatting>
  <conditionalFormatting sqref="R5:R9">
    <cfRule type="containsBlanks" dxfId="2735" priority="886">
      <formula>LEN(TRIM(R5))=0</formula>
    </cfRule>
    <cfRule type="cellIs" dxfId="2734" priority="887" operator="greaterThanOrEqual">
      <formula>85</formula>
    </cfRule>
    <cfRule type="cellIs" dxfId="2733" priority="888" operator="lessThan">
      <formula>85</formula>
    </cfRule>
  </conditionalFormatting>
  <conditionalFormatting sqref="S5:S9">
    <cfRule type="containsBlanks" dxfId="2732" priority="883">
      <formula>LEN(TRIM(S5))=0</formula>
    </cfRule>
    <cfRule type="cellIs" dxfId="2731" priority="884" operator="greaterThanOrEqual">
      <formula>85</formula>
    </cfRule>
    <cfRule type="cellIs" dxfId="2730" priority="885" operator="lessThan">
      <formula>85</formula>
    </cfRule>
  </conditionalFormatting>
  <conditionalFormatting sqref="T5:T9">
    <cfRule type="containsBlanks" dxfId="2729" priority="880">
      <formula>LEN(TRIM(T5))=0</formula>
    </cfRule>
    <cfRule type="cellIs" dxfId="2728" priority="881" operator="greaterThanOrEqual">
      <formula>85</formula>
    </cfRule>
    <cfRule type="cellIs" dxfId="2727" priority="882" operator="lessThan">
      <formula>85</formula>
    </cfRule>
  </conditionalFormatting>
  <conditionalFormatting sqref="U5:U9">
    <cfRule type="containsBlanks" dxfId="2726" priority="877">
      <formula>LEN(TRIM(U5))=0</formula>
    </cfRule>
    <cfRule type="cellIs" dxfId="2725" priority="878" operator="greaterThanOrEqual">
      <formula>85</formula>
    </cfRule>
    <cfRule type="cellIs" dxfId="2724" priority="879" operator="lessThan">
      <formula>85</formula>
    </cfRule>
  </conditionalFormatting>
  <conditionalFormatting sqref="V5:V9">
    <cfRule type="containsBlanks" dxfId="2723" priority="874">
      <formula>LEN(TRIM(V5))=0</formula>
    </cfRule>
    <cfRule type="cellIs" dxfId="2722" priority="875" operator="greaterThanOrEqual">
      <formula>85</formula>
    </cfRule>
    <cfRule type="cellIs" dxfId="2721" priority="876" operator="lessThan">
      <formula>85</formula>
    </cfRule>
  </conditionalFormatting>
  <conditionalFormatting sqref="W5:W9">
    <cfRule type="containsBlanks" dxfId="2720" priority="871">
      <formula>LEN(TRIM(W5))=0</formula>
    </cfRule>
    <cfRule type="cellIs" dxfId="2719" priority="872" operator="greaterThanOrEqual">
      <formula>85</formula>
    </cfRule>
    <cfRule type="cellIs" dxfId="2718" priority="873" operator="lessThan">
      <formula>85</formula>
    </cfRule>
  </conditionalFormatting>
  <conditionalFormatting sqref="X5:X9">
    <cfRule type="containsBlanks" dxfId="2717" priority="868">
      <formula>LEN(TRIM(X5))=0</formula>
    </cfRule>
    <cfRule type="cellIs" dxfId="2716" priority="869" operator="greaterThanOrEqual">
      <formula>85</formula>
    </cfRule>
    <cfRule type="cellIs" dxfId="2715" priority="870" operator="lessThan">
      <formula>85</formula>
    </cfRule>
  </conditionalFormatting>
  <conditionalFormatting sqref="Y5:Y9">
    <cfRule type="containsBlanks" dxfId="2714" priority="865">
      <formula>LEN(TRIM(Y5))=0</formula>
    </cfRule>
    <cfRule type="cellIs" dxfId="2713" priority="866" operator="greaterThanOrEqual">
      <formula>85</formula>
    </cfRule>
    <cfRule type="cellIs" dxfId="2712" priority="867" operator="lessThan">
      <formula>85</formula>
    </cfRule>
  </conditionalFormatting>
  <conditionalFormatting sqref="Z5:Z9">
    <cfRule type="containsBlanks" dxfId="2711" priority="862">
      <formula>LEN(TRIM(Z5))=0</formula>
    </cfRule>
    <cfRule type="cellIs" dxfId="2710" priority="863" operator="greaterThanOrEqual">
      <formula>85</formula>
    </cfRule>
    <cfRule type="cellIs" dxfId="2709" priority="864" operator="lessThan">
      <formula>85</formula>
    </cfRule>
  </conditionalFormatting>
  <conditionalFormatting sqref="AA5:AA9">
    <cfRule type="containsBlanks" dxfId="2708" priority="859">
      <formula>LEN(TRIM(AA5))=0</formula>
    </cfRule>
    <cfRule type="cellIs" dxfId="2707" priority="860" operator="greaterThanOrEqual">
      <formula>85</formula>
    </cfRule>
    <cfRule type="cellIs" dxfId="2706" priority="861" operator="lessThan">
      <formula>85</formula>
    </cfRule>
  </conditionalFormatting>
  <conditionalFormatting sqref="AB5:AB9">
    <cfRule type="containsBlanks" dxfId="2705" priority="856">
      <formula>LEN(TRIM(AB5))=0</formula>
    </cfRule>
    <cfRule type="cellIs" dxfId="2704" priority="857" operator="greaterThanOrEqual">
      <formula>85</formula>
    </cfRule>
    <cfRule type="cellIs" dxfId="2703" priority="858" operator="lessThan">
      <formula>85</formula>
    </cfRule>
  </conditionalFormatting>
  <conditionalFormatting sqref="AC5:AC9">
    <cfRule type="containsBlanks" dxfId="2702" priority="853">
      <formula>LEN(TRIM(AC5))=0</formula>
    </cfRule>
    <cfRule type="cellIs" dxfId="2701" priority="854" operator="greaterThanOrEqual">
      <formula>85</formula>
    </cfRule>
    <cfRule type="cellIs" dxfId="2700" priority="855" operator="lessThan">
      <formula>85</formula>
    </cfRule>
  </conditionalFormatting>
  <conditionalFormatting sqref="AD5:AD9">
    <cfRule type="containsBlanks" dxfId="2699" priority="850">
      <formula>LEN(TRIM(AD5))=0</formula>
    </cfRule>
    <cfRule type="cellIs" dxfId="2698" priority="851" operator="greaterThanOrEqual">
      <formula>85</formula>
    </cfRule>
    <cfRule type="cellIs" dxfId="2697" priority="852" operator="lessThan">
      <formula>85</formula>
    </cfRule>
  </conditionalFormatting>
  <conditionalFormatting sqref="AE5:AE9">
    <cfRule type="containsBlanks" dxfId="2696" priority="847">
      <formula>LEN(TRIM(AE5))=0</formula>
    </cfRule>
    <cfRule type="cellIs" dxfId="2695" priority="848" operator="greaterThanOrEqual">
      <formula>85</formula>
    </cfRule>
    <cfRule type="cellIs" dxfId="2694" priority="849" operator="lessThan">
      <formula>85</formula>
    </cfRule>
  </conditionalFormatting>
  <conditionalFormatting sqref="AF5:AF9">
    <cfRule type="containsBlanks" dxfId="2693" priority="844">
      <formula>LEN(TRIM(AF5))=0</formula>
    </cfRule>
    <cfRule type="cellIs" dxfId="2692" priority="845" operator="greaterThanOrEqual">
      <formula>85</formula>
    </cfRule>
    <cfRule type="cellIs" dxfId="2691" priority="846" operator="lessThan">
      <formula>85</formula>
    </cfRule>
  </conditionalFormatting>
  <conditionalFormatting sqref="AG5:AG9">
    <cfRule type="containsBlanks" dxfId="2690" priority="841">
      <formula>LEN(TRIM(AG5))=0</formula>
    </cfRule>
    <cfRule type="cellIs" dxfId="2689" priority="842" operator="greaterThanOrEqual">
      <formula>85</formula>
    </cfRule>
    <cfRule type="cellIs" dxfId="2688" priority="843" operator="lessThan">
      <formula>85</formula>
    </cfRule>
  </conditionalFormatting>
  <conditionalFormatting sqref="AH5:AH9">
    <cfRule type="containsBlanks" dxfId="2687" priority="838">
      <formula>LEN(TRIM(AH5))=0</formula>
    </cfRule>
    <cfRule type="cellIs" dxfId="2686" priority="839" operator="greaterThanOrEqual">
      <formula>85</formula>
    </cfRule>
    <cfRule type="cellIs" dxfId="2685" priority="840" operator="lessThan">
      <formula>85</formula>
    </cfRule>
  </conditionalFormatting>
  <conditionalFormatting sqref="AI5:AI9">
    <cfRule type="containsBlanks" dxfId="2684" priority="835">
      <formula>LEN(TRIM(AI5))=0</formula>
    </cfRule>
    <cfRule type="cellIs" dxfId="2683" priority="836" operator="greaterThanOrEqual">
      <formula>85</formula>
    </cfRule>
    <cfRule type="cellIs" dxfId="2682" priority="837" operator="lessThan">
      <formula>85</formula>
    </cfRule>
  </conditionalFormatting>
  <conditionalFormatting sqref="AJ5:AJ9">
    <cfRule type="containsBlanks" dxfId="2681" priority="832">
      <formula>LEN(TRIM(AJ5))=0</formula>
    </cfRule>
    <cfRule type="cellIs" dxfId="2680" priority="833" operator="greaterThanOrEqual">
      <formula>85</formula>
    </cfRule>
    <cfRule type="cellIs" dxfId="2679" priority="834" operator="lessThan">
      <formula>85</formula>
    </cfRule>
  </conditionalFormatting>
  <conditionalFormatting sqref="AK5:AK9">
    <cfRule type="containsBlanks" dxfId="2678" priority="829">
      <formula>LEN(TRIM(AK5))=0</formula>
    </cfRule>
    <cfRule type="cellIs" dxfId="2677" priority="830" operator="greaterThanOrEqual">
      <formula>85</formula>
    </cfRule>
    <cfRule type="cellIs" dxfId="2676" priority="831" operator="lessThan">
      <formula>85</formula>
    </cfRule>
  </conditionalFormatting>
  <conditionalFormatting sqref="AL5:AL9">
    <cfRule type="containsBlanks" dxfId="2675" priority="826">
      <formula>LEN(TRIM(AL5))=0</formula>
    </cfRule>
    <cfRule type="cellIs" dxfId="2674" priority="827" operator="greaterThanOrEqual">
      <formula>85</formula>
    </cfRule>
    <cfRule type="cellIs" dxfId="2673" priority="828" operator="lessThan">
      <formula>85</formula>
    </cfRule>
  </conditionalFormatting>
  <conditionalFormatting sqref="AM5:AM9">
    <cfRule type="containsBlanks" dxfId="2672" priority="823">
      <formula>LEN(TRIM(AM5))=0</formula>
    </cfRule>
    <cfRule type="cellIs" dxfId="2671" priority="824" operator="greaterThanOrEqual">
      <formula>85</formula>
    </cfRule>
    <cfRule type="cellIs" dxfId="2670" priority="825" operator="lessThan">
      <formula>85</formula>
    </cfRule>
  </conditionalFormatting>
  <conditionalFormatting sqref="AN5:AN9">
    <cfRule type="containsBlanks" dxfId="2669" priority="820">
      <formula>LEN(TRIM(AN5))=0</formula>
    </cfRule>
    <cfRule type="cellIs" dxfId="2668" priority="821" operator="greaterThanOrEqual">
      <formula>85</formula>
    </cfRule>
    <cfRule type="cellIs" dxfId="2667" priority="822" operator="lessThan">
      <formula>85</formula>
    </cfRule>
  </conditionalFormatting>
  <conditionalFormatting sqref="AO5:AO9">
    <cfRule type="containsBlanks" dxfId="2666" priority="817">
      <formula>LEN(TRIM(AO5))=0</formula>
    </cfRule>
    <cfRule type="cellIs" dxfId="2665" priority="818" operator="greaterThanOrEqual">
      <formula>85</formula>
    </cfRule>
    <cfRule type="cellIs" dxfId="2664" priority="819" operator="lessThan">
      <formula>85</formula>
    </cfRule>
  </conditionalFormatting>
  <conditionalFormatting sqref="AP5:AP9">
    <cfRule type="containsBlanks" dxfId="2663" priority="814">
      <formula>LEN(TRIM(AP5))=0</formula>
    </cfRule>
    <cfRule type="cellIs" dxfId="2662" priority="815" operator="greaterThanOrEqual">
      <formula>85</formula>
    </cfRule>
    <cfRule type="cellIs" dxfId="2661" priority="816" operator="lessThan">
      <formula>85</formula>
    </cfRule>
  </conditionalFormatting>
  <conditionalFormatting sqref="AQ5:AQ9">
    <cfRule type="containsBlanks" dxfId="2660" priority="811">
      <formula>LEN(TRIM(AQ5))=0</formula>
    </cfRule>
    <cfRule type="cellIs" dxfId="2659" priority="812" operator="greaterThanOrEqual">
      <formula>85</formula>
    </cfRule>
    <cfRule type="cellIs" dxfId="2658" priority="813" operator="lessThan">
      <formula>85</formula>
    </cfRule>
  </conditionalFormatting>
  <conditionalFormatting sqref="B18:B22">
    <cfRule type="containsBlanks" dxfId="2657" priority="808">
      <formula>LEN(TRIM(B18))=0</formula>
    </cfRule>
    <cfRule type="cellIs" dxfId="2656" priority="809" operator="greaterThanOrEqual">
      <formula>85</formula>
    </cfRule>
    <cfRule type="cellIs" dxfId="2655" priority="810" operator="lessThan">
      <formula>85</formula>
    </cfRule>
  </conditionalFormatting>
  <conditionalFormatting sqref="C18:C22">
    <cfRule type="containsBlanks" dxfId="2654" priority="805">
      <formula>LEN(TRIM(C18))=0</formula>
    </cfRule>
    <cfRule type="cellIs" dxfId="2653" priority="806" operator="greaterThanOrEqual">
      <formula>85</formula>
    </cfRule>
    <cfRule type="cellIs" dxfId="2652" priority="807" operator="lessThan">
      <formula>85</formula>
    </cfRule>
  </conditionalFormatting>
  <conditionalFormatting sqref="D18:D22">
    <cfRule type="containsBlanks" dxfId="2651" priority="802">
      <formula>LEN(TRIM(D18))=0</formula>
    </cfRule>
    <cfRule type="cellIs" dxfId="2650" priority="803" operator="greaterThanOrEqual">
      <formula>85</formula>
    </cfRule>
    <cfRule type="cellIs" dxfId="2649" priority="804" operator="lessThan">
      <formula>85</formula>
    </cfRule>
  </conditionalFormatting>
  <conditionalFormatting sqref="E18:E22">
    <cfRule type="containsBlanks" dxfId="2648" priority="799">
      <formula>LEN(TRIM(E18))=0</formula>
    </cfRule>
    <cfRule type="cellIs" dxfId="2647" priority="800" operator="greaterThanOrEqual">
      <formula>85</formula>
    </cfRule>
    <cfRule type="cellIs" dxfId="2646" priority="801" operator="lessThan">
      <formula>85</formula>
    </cfRule>
  </conditionalFormatting>
  <conditionalFormatting sqref="F18:F22">
    <cfRule type="containsBlanks" dxfId="2645" priority="796">
      <formula>LEN(TRIM(F18))=0</formula>
    </cfRule>
    <cfRule type="cellIs" dxfId="2644" priority="797" operator="greaterThanOrEqual">
      <formula>85</formula>
    </cfRule>
    <cfRule type="cellIs" dxfId="2643" priority="798" operator="lessThan">
      <formula>85</formula>
    </cfRule>
  </conditionalFormatting>
  <conditionalFormatting sqref="G18:G22">
    <cfRule type="containsBlanks" dxfId="2642" priority="793">
      <formula>LEN(TRIM(G18))=0</formula>
    </cfRule>
    <cfRule type="cellIs" dxfId="2641" priority="794" operator="greaterThanOrEqual">
      <formula>85</formula>
    </cfRule>
    <cfRule type="cellIs" dxfId="2640" priority="795" operator="lessThan">
      <formula>85</formula>
    </cfRule>
  </conditionalFormatting>
  <conditionalFormatting sqref="H18:H22">
    <cfRule type="containsBlanks" dxfId="2639" priority="790">
      <formula>LEN(TRIM(H18))=0</formula>
    </cfRule>
    <cfRule type="cellIs" dxfId="2638" priority="791" operator="greaterThanOrEqual">
      <formula>85</formula>
    </cfRule>
    <cfRule type="cellIs" dxfId="2637" priority="792" operator="lessThan">
      <formula>85</formula>
    </cfRule>
  </conditionalFormatting>
  <conditionalFormatting sqref="I18:I22">
    <cfRule type="containsBlanks" dxfId="2636" priority="787">
      <formula>LEN(TRIM(I18))=0</formula>
    </cfRule>
    <cfRule type="cellIs" dxfId="2635" priority="788" operator="greaterThanOrEqual">
      <formula>85</formula>
    </cfRule>
    <cfRule type="cellIs" dxfId="2634" priority="789" operator="lessThan">
      <formula>85</formula>
    </cfRule>
  </conditionalFormatting>
  <conditionalFormatting sqref="J18:J22">
    <cfRule type="containsBlanks" dxfId="2633" priority="784">
      <formula>LEN(TRIM(J18))=0</formula>
    </cfRule>
    <cfRule type="cellIs" dxfId="2632" priority="785" operator="greaterThanOrEqual">
      <formula>85</formula>
    </cfRule>
    <cfRule type="cellIs" dxfId="2631" priority="786" operator="lessThan">
      <formula>85</formula>
    </cfRule>
  </conditionalFormatting>
  <conditionalFormatting sqref="K18:K22">
    <cfRule type="containsBlanks" dxfId="2630" priority="781">
      <formula>LEN(TRIM(K18))=0</formula>
    </cfRule>
    <cfRule type="cellIs" dxfId="2629" priority="782" operator="greaterThanOrEqual">
      <formula>85</formula>
    </cfRule>
    <cfRule type="cellIs" dxfId="2628" priority="783" operator="lessThan">
      <formula>85</formula>
    </cfRule>
  </conditionalFormatting>
  <conditionalFormatting sqref="L18:L22">
    <cfRule type="containsBlanks" dxfId="2627" priority="778">
      <formula>LEN(TRIM(L18))=0</formula>
    </cfRule>
    <cfRule type="cellIs" dxfId="2626" priority="779" operator="greaterThanOrEqual">
      <formula>85</formula>
    </cfRule>
    <cfRule type="cellIs" dxfId="2625" priority="780" operator="lessThan">
      <formula>85</formula>
    </cfRule>
  </conditionalFormatting>
  <conditionalFormatting sqref="M18:M22">
    <cfRule type="containsBlanks" dxfId="2624" priority="775">
      <formula>LEN(TRIM(M18))=0</formula>
    </cfRule>
    <cfRule type="cellIs" dxfId="2623" priority="776" operator="greaterThanOrEqual">
      <formula>85</formula>
    </cfRule>
    <cfRule type="cellIs" dxfId="2622" priority="777" operator="lessThan">
      <formula>85</formula>
    </cfRule>
  </conditionalFormatting>
  <conditionalFormatting sqref="N18:N22">
    <cfRule type="containsBlanks" dxfId="2621" priority="772">
      <formula>LEN(TRIM(N18))=0</formula>
    </cfRule>
    <cfRule type="cellIs" dxfId="2620" priority="773" operator="greaterThanOrEqual">
      <formula>85</formula>
    </cfRule>
    <cfRule type="cellIs" dxfId="2619" priority="774" operator="lessThan">
      <formula>85</formula>
    </cfRule>
  </conditionalFormatting>
  <conditionalFormatting sqref="O18:O22">
    <cfRule type="containsBlanks" dxfId="2618" priority="769">
      <formula>LEN(TRIM(O18))=0</formula>
    </cfRule>
    <cfRule type="cellIs" dxfId="2617" priority="770" operator="greaterThanOrEqual">
      <formula>85</formula>
    </cfRule>
    <cfRule type="cellIs" dxfId="2616" priority="771" operator="lessThan">
      <formula>85</formula>
    </cfRule>
  </conditionalFormatting>
  <conditionalFormatting sqref="P18:P22">
    <cfRule type="containsBlanks" dxfId="2615" priority="766">
      <formula>LEN(TRIM(P18))=0</formula>
    </cfRule>
    <cfRule type="cellIs" dxfId="2614" priority="767" operator="greaterThanOrEqual">
      <formula>85</formula>
    </cfRule>
    <cfRule type="cellIs" dxfId="2613" priority="768" operator="lessThan">
      <formula>85</formula>
    </cfRule>
  </conditionalFormatting>
  <conditionalFormatting sqref="Q18:Q22">
    <cfRule type="containsBlanks" dxfId="2612" priority="763">
      <formula>LEN(TRIM(Q18))=0</formula>
    </cfRule>
    <cfRule type="cellIs" dxfId="2611" priority="764" operator="greaterThanOrEqual">
      <formula>85</formula>
    </cfRule>
    <cfRule type="cellIs" dxfId="2610" priority="765" operator="lessThan">
      <formula>85</formula>
    </cfRule>
  </conditionalFormatting>
  <conditionalFormatting sqref="R18:R22">
    <cfRule type="containsBlanks" dxfId="2609" priority="760">
      <formula>LEN(TRIM(R18))=0</formula>
    </cfRule>
    <cfRule type="cellIs" dxfId="2608" priority="761" operator="greaterThanOrEqual">
      <formula>85</formula>
    </cfRule>
    <cfRule type="cellIs" dxfId="2607" priority="762" operator="lessThan">
      <formula>85</formula>
    </cfRule>
  </conditionalFormatting>
  <conditionalFormatting sqref="S18:S22">
    <cfRule type="containsBlanks" dxfId="2606" priority="757">
      <formula>LEN(TRIM(S18))=0</formula>
    </cfRule>
    <cfRule type="cellIs" dxfId="2605" priority="758" operator="greaterThanOrEqual">
      <formula>85</formula>
    </cfRule>
    <cfRule type="cellIs" dxfId="2604" priority="759" operator="lessThan">
      <formula>85</formula>
    </cfRule>
  </conditionalFormatting>
  <conditionalFormatting sqref="T18:T22">
    <cfRule type="containsBlanks" dxfId="2603" priority="754">
      <formula>LEN(TRIM(T18))=0</formula>
    </cfRule>
    <cfRule type="cellIs" dxfId="2602" priority="755" operator="greaterThanOrEqual">
      <formula>85</formula>
    </cfRule>
    <cfRule type="cellIs" dxfId="2601" priority="756" operator="lessThan">
      <formula>85</formula>
    </cfRule>
  </conditionalFormatting>
  <conditionalFormatting sqref="U18:U22">
    <cfRule type="containsBlanks" dxfId="2600" priority="751">
      <formula>LEN(TRIM(U18))=0</formula>
    </cfRule>
    <cfRule type="cellIs" dxfId="2599" priority="752" operator="greaterThanOrEqual">
      <formula>85</formula>
    </cfRule>
    <cfRule type="cellIs" dxfId="2598" priority="753" operator="lessThan">
      <formula>85</formula>
    </cfRule>
  </conditionalFormatting>
  <conditionalFormatting sqref="V18:V22">
    <cfRule type="containsBlanks" dxfId="2597" priority="748">
      <formula>LEN(TRIM(V18))=0</formula>
    </cfRule>
    <cfRule type="cellIs" dxfId="2596" priority="749" operator="greaterThanOrEqual">
      <formula>85</formula>
    </cfRule>
    <cfRule type="cellIs" dxfId="2595" priority="750" operator="lessThan">
      <formula>85</formula>
    </cfRule>
  </conditionalFormatting>
  <conditionalFormatting sqref="W18:W22">
    <cfRule type="containsBlanks" dxfId="2594" priority="745">
      <formula>LEN(TRIM(W18))=0</formula>
    </cfRule>
    <cfRule type="cellIs" dxfId="2593" priority="746" operator="greaterThanOrEqual">
      <formula>85</formula>
    </cfRule>
    <cfRule type="cellIs" dxfId="2592" priority="747" operator="lessThan">
      <formula>85</formula>
    </cfRule>
  </conditionalFormatting>
  <conditionalFormatting sqref="X18:X22">
    <cfRule type="containsBlanks" dxfId="2591" priority="742">
      <formula>LEN(TRIM(X18))=0</formula>
    </cfRule>
    <cfRule type="cellIs" dxfId="2590" priority="743" operator="greaterThanOrEqual">
      <formula>85</formula>
    </cfRule>
    <cfRule type="cellIs" dxfId="2589" priority="744" operator="lessThan">
      <formula>85</formula>
    </cfRule>
  </conditionalFormatting>
  <conditionalFormatting sqref="Y18:Y22">
    <cfRule type="containsBlanks" dxfId="2588" priority="739">
      <formula>LEN(TRIM(Y18))=0</formula>
    </cfRule>
    <cfRule type="cellIs" dxfId="2587" priority="740" operator="greaterThanOrEqual">
      <formula>85</formula>
    </cfRule>
    <cfRule type="cellIs" dxfId="2586" priority="741" operator="lessThan">
      <formula>85</formula>
    </cfRule>
  </conditionalFormatting>
  <conditionalFormatting sqref="Z18:Z22">
    <cfRule type="containsBlanks" dxfId="2585" priority="736">
      <formula>LEN(TRIM(Z18))=0</formula>
    </cfRule>
    <cfRule type="cellIs" dxfId="2584" priority="737" operator="greaterThanOrEqual">
      <formula>85</formula>
    </cfRule>
    <cfRule type="cellIs" dxfId="2583" priority="738" operator="lessThan">
      <formula>85</formula>
    </cfRule>
  </conditionalFormatting>
  <conditionalFormatting sqref="AA18:AA22">
    <cfRule type="containsBlanks" dxfId="2582" priority="733">
      <formula>LEN(TRIM(AA18))=0</formula>
    </cfRule>
    <cfRule type="cellIs" dxfId="2581" priority="734" operator="greaterThanOrEqual">
      <formula>85</formula>
    </cfRule>
    <cfRule type="cellIs" dxfId="2580" priority="735" operator="lessThan">
      <formula>85</formula>
    </cfRule>
  </conditionalFormatting>
  <conditionalFormatting sqref="AB18:AB22">
    <cfRule type="containsBlanks" dxfId="2579" priority="730">
      <formula>LEN(TRIM(AB18))=0</formula>
    </cfRule>
    <cfRule type="cellIs" dxfId="2578" priority="731" operator="greaterThanOrEqual">
      <formula>85</formula>
    </cfRule>
    <cfRule type="cellIs" dxfId="2577" priority="732" operator="lessThan">
      <formula>85</formula>
    </cfRule>
  </conditionalFormatting>
  <conditionalFormatting sqref="AC18:AC22">
    <cfRule type="containsBlanks" dxfId="2576" priority="727">
      <formula>LEN(TRIM(AC18))=0</formula>
    </cfRule>
    <cfRule type="cellIs" dxfId="2575" priority="728" operator="greaterThanOrEqual">
      <formula>85</formula>
    </cfRule>
    <cfRule type="cellIs" dxfId="2574" priority="729" operator="lessThan">
      <formula>85</formula>
    </cfRule>
  </conditionalFormatting>
  <conditionalFormatting sqref="AD18:AD22">
    <cfRule type="containsBlanks" dxfId="2573" priority="724">
      <formula>LEN(TRIM(AD18))=0</formula>
    </cfRule>
    <cfRule type="cellIs" dxfId="2572" priority="725" operator="greaterThanOrEqual">
      <formula>85</formula>
    </cfRule>
    <cfRule type="cellIs" dxfId="2571" priority="726" operator="lessThan">
      <formula>85</formula>
    </cfRule>
  </conditionalFormatting>
  <conditionalFormatting sqref="AE18:AE22">
    <cfRule type="containsBlanks" dxfId="2570" priority="721">
      <formula>LEN(TRIM(AE18))=0</formula>
    </cfRule>
    <cfRule type="cellIs" dxfId="2569" priority="722" operator="greaterThanOrEqual">
      <formula>85</formula>
    </cfRule>
    <cfRule type="cellIs" dxfId="2568" priority="723" operator="lessThan">
      <formula>85</formula>
    </cfRule>
  </conditionalFormatting>
  <conditionalFormatting sqref="AF18:AF22">
    <cfRule type="containsBlanks" dxfId="2567" priority="718">
      <formula>LEN(TRIM(AF18))=0</formula>
    </cfRule>
    <cfRule type="cellIs" dxfId="2566" priority="719" operator="greaterThanOrEqual">
      <formula>85</formula>
    </cfRule>
    <cfRule type="cellIs" dxfId="2565" priority="720" operator="lessThan">
      <formula>85</formula>
    </cfRule>
  </conditionalFormatting>
  <conditionalFormatting sqref="AG18:AG22">
    <cfRule type="containsBlanks" dxfId="2564" priority="715">
      <formula>LEN(TRIM(AG18))=0</formula>
    </cfRule>
    <cfRule type="cellIs" dxfId="2563" priority="716" operator="greaterThanOrEqual">
      <formula>85</formula>
    </cfRule>
    <cfRule type="cellIs" dxfId="2562" priority="717" operator="lessThan">
      <formula>85</formula>
    </cfRule>
  </conditionalFormatting>
  <conditionalFormatting sqref="AH18:AH22">
    <cfRule type="containsBlanks" dxfId="2561" priority="712">
      <formula>LEN(TRIM(AH18))=0</formula>
    </cfRule>
    <cfRule type="cellIs" dxfId="2560" priority="713" operator="greaterThanOrEqual">
      <formula>85</formula>
    </cfRule>
    <cfRule type="cellIs" dxfId="2559" priority="714" operator="lessThan">
      <formula>85</formula>
    </cfRule>
  </conditionalFormatting>
  <conditionalFormatting sqref="AI18:AI22">
    <cfRule type="containsBlanks" dxfId="2558" priority="709">
      <formula>LEN(TRIM(AI18))=0</formula>
    </cfRule>
    <cfRule type="cellIs" dxfId="2557" priority="710" operator="greaterThanOrEqual">
      <formula>85</formula>
    </cfRule>
    <cfRule type="cellIs" dxfId="2556" priority="711" operator="lessThan">
      <formula>85</formula>
    </cfRule>
  </conditionalFormatting>
  <conditionalFormatting sqref="AJ18:AJ22">
    <cfRule type="containsBlanks" dxfId="2555" priority="706">
      <formula>LEN(TRIM(AJ18))=0</formula>
    </cfRule>
    <cfRule type="cellIs" dxfId="2554" priority="707" operator="greaterThanOrEqual">
      <formula>85</formula>
    </cfRule>
    <cfRule type="cellIs" dxfId="2553" priority="708" operator="lessThan">
      <formula>85</formula>
    </cfRule>
  </conditionalFormatting>
  <conditionalFormatting sqref="AK18:AK22">
    <cfRule type="containsBlanks" dxfId="2552" priority="703">
      <formula>LEN(TRIM(AK18))=0</formula>
    </cfRule>
    <cfRule type="cellIs" dxfId="2551" priority="704" operator="greaterThanOrEqual">
      <formula>85</formula>
    </cfRule>
    <cfRule type="cellIs" dxfId="2550" priority="705" operator="lessThan">
      <formula>85</formula>
    </cfRule>
  </conditionalFormatting>
  <conditionalFormatting sqref="AL18:AL22">
    <cfRule type="containsBlanks" dxfId="2549" priority="700">
      <formula>LEN(TRIM(AL18))=0</formula>
    </cfRule>
    <cfRule type="cellIs" dxfId="2548" priority="701" operator="greaterThanOrEqual">
      <formula>85</formula>
    </cfRule>
    <cfRule type="cellIs" dxfId="2547" priority="702" operator="lessThan">
      <formula>85</formula>
    </cfRule>
  </conditionalFormatting>
  <conditionalFormatting sqref="AM18:AM22">
    <cfRule type="containsBlanks" dxfId="2546" priority="697">
      <formula>LEN(TRIM(AM18))=0</formula>
    </cfRule>
    <cfRule type="cellIs" dxfId="2545" priority="698" operator="greaterThanOrEqual">
      <formula>85</formula>
    </cfRule>
    <cfRule type="cellIs" dxfId="2544" priority="699" operator="lessThan">
      <formula>85</formula>
    </cfRule>
  </conditionalFormatting>
  <conditionalFormatting sqref="AN18:AN22">
    <cfRule type="containsBlanks" dxfId="2543" priority="694">
      <formula>LEN(TRIM(AN18))=0</formula>
    </cfRule>
    <cfRule type="cellIs" dxfId="2542" priority="695" operator="greaterThanOrEqual">
      <formula>85</formula>
    </cfRule>
    <cfRule type="cellIs" dxfId="2541" priority="696" operator="lessThan">
      <formula>85</formula>
    </cfRule>
  </conditionalFormatting>
  <conditionalFormatting sqref="AO18:AO22">
    <cfRule type="containsBlanks" dxfId="2540" priority="691">
      <formula>LEN(TRIM(AO18))=0</formula>
    </cfRule>
    <cfRule type="cellIs" dxfId="2539" priority="692" operator="greaterThanOrEqual">
      <formula>85</formula>
    </cfRule>
    <cfRule type="cellIs" dxfId="2538" priority="693" operator="lessThan">
      <formula>85</formula>
    </cfRule>
  </conditionalFormatting>
  <conditionalFormatting sqref="AP18:AP22">
    <cfRule type="containsBlanks" dxfId="2537" priority="688">
      <formula>LEN(TRIM(AP18))=0</formula>
    </cfRule>
    <cfRule type="cellIs" dxfId="2536" priority="689" operator="greaterThanOrEqual">
      <formula>85</formula>
    </cfRule>
    <cfRule type="cellIs" dxfId="2535" priority="690" operator="lessThan">
      <formula>85</formula>
    </cfRule>
  </conditionalFormatting>
  <conditionalFormatting sqref="AQ18:AQ22">
    <cfRule type="containsBlanks" dxfId="2534" priority="685">
      <formula>LEN(TRIM(AQ18))=0</formula>
    </cfRule>
    <cfRule type="cellIs" dxfId="2533" priority="686" operator="greaterThanOrEqual">
      <formula>85</formula>
    </cfRule>
    <cfRule type="cellIs" dxfId="2532" priority="687" operator="lessThan">
      <formula>85</formula>
    </cfRule>
  </conditionalFormatting>
  <conditionalFormatting sqref="B31:B35">
    <cfRule type="containsBlanks" dxfId="2531" priority="682">
      <formula>LEN(TRIM(B31))=0</formula>
    </cfRule>
    <cfRule type="cellIs" dxfId="2530" priority="683" operator="greaterThanOrEqual">
      <formula>85</formula>
    </cfRule>
    <cfRule type="cellIs" dxfId="2529" priority="684" operator="lessThan">
      <formula>85</formula>
    </cfRule>
  </conditionalFormatting>
  <conditionalFormatting sqref="C31:C35">
    <cfRule type="containsBlanks" dxfId="2528" priority="679">
      <formula>LEN(TRIM(C31))=0</formula>
    </cfRule>
    <cfRule type="cellIs" dxfId="2527" priority="680" operator="greaterThanOrEqual">
      <formula>85</formula>
    </cfRule>
    <cfRule type="cellIs" dxfId="2526" priority="681" operator="lessThan">
      <formula>85</formula>
    </cfRule>
  </conditionalFormatting>
  <conditionalFormatting sqref="D31:D35">
    <cfRule type="containsBlanks" dxfId="2525" priority="676">
      <formula>LEN(TRIM(D31))=0</formula>
    </cfRule>
    <cfRule type="cellIs" dxfId="2524" priority="677" operator="greaterThanOrEqual">
      <formula>85</formula>
    </cfRule>
    <cfRule type="cellIs" dxfId="2523" priority="678" operator="lessThan">
      <formula>85</formula>
    </cfRule>
  </conditionalFormatting>
  <conditionalFormatting sqref="E31:E35">
    <cfRule type="containsBlanks" dxfId="2522" priority="673">
      <formula>LEN(TRIM(E31))=0</formula>
    </cfRule>
    <cfRule type="cellIs" dxfId="2521" priority="674" operator="greaterThanOrEqual">
      <formula>85</formula>
    </cfRule>
    <cfRule type="cellIs" dxfId="2520" priority="675" operator="lessThan">
      <formula>85</formula>
    </cfRule>
  </conditionalFormatting>
  <conditionalFormatting sqref="F31:F35">
    <cfRule type="containsBlanks" dxfId="2519" priority="670">
      <formula>LEN(TRIM(F31))=0</formula>
    </cfRule>
    <cfRule type="cellIs" dxfId="2518" priority="671" operator="greaterThanOrEqual">
      <formula>85</formula>
    </cfRule>
    <cfRule type="cellIs" dxfId="2517" priority="672" operator="lessThan">
      <formula>85</formula>
    </cfRule>
  </conditionalFormatting>
  <conditionalFormatting sqref="G31:G35">
    <cfRule type="containsBlanks" dxfId="2516" priority="667">
      <formula>LEN(TRIM(G31))=0</formula>
    </cfRule>
    <cfRule type="cellIs" dxfId="2515" priority="668" operator="greaterThanOrEqual">
      <formula>85</formula>
    </cfRule>
    <cfRule type="cellIs" dxfId="2514" priority="669" operator="lessThan">
      <formula>85</formula>
    </cfRule>
  </conditionalFormatting>
  <conditionalFormatting sqref="H31:H35">
    <cfRule type="containsBlanks" dxfId="2513" priority="664">
      <formula>LEN(TRIM(H31))=0</formula>
    </cfRule>
    <cfRule type="cellIs" dxfId="2512" priority="665" operator="greaterThanOrEqual">
      <formula>85</formula>
    </cfRule>
    <cfRule type="cellIs" dxfId="2511" priority="666" operator="lessThan">
      <formula>85</formula>
    </cfRule>
  </conditionalFormatting>
  <conditionalFormatting sqref="I31:I35">
    <cfRule type="containsBlanks" dxfId="2510" priority="661">
      <formula>LEN(TRIM(I31))=0</formula>
    </cfRule>
    <cfRule type="cellIs" dxfId="2509" priority="662" operator="greaterThanOrEqual">
      <formula>85</formula>
    </cfRule>
    <cfRule type="cellIs" dxfId="2508" priority="663" operator="lessThan">
      <formula>85</formula>
    </cfRule>
  </conditionalFormatting>
  <conditionalFormatting sqref="J31:J35">
    <cfRule type="containsBlanks" dxfId="2507" priority="658">
      <formula>LEN(TRIM(J31))=0</formula>
    </cfRule>
    <cfRule type="cellIs" dxfId="2506" priority="659" operator="greaterThanOrEqual">
      <formula>85</formula>
    </cfRule>
    <cfRule type="cellIs" dxfId="2505" priority="660" operator="lessThan">
      <formula>85</formula>
    </cfRule>
  </conditionalFormatting>
  <conditionalFormatting sqref="K31:K35">
    <cfRule type="containsBlanks" dxfId="2504" priority="655">
      <formula>LEN(TRIM(K31))=0</formula>
    </cfRule>
    <cfRule type="cellIs" dxfId="2503" priority="656" operator="greaterThanOrEqual">
      <formula>85</formula>
    </cfRule>
    <cfRule type="cellIs" dxfId="2502" priority="657" operator="lessThan">
      <formula>85</formula>
    </cfRule>
  </conditionalFormatting>
  <conditionalFormatting sqref="L31:L35">
    <cfRule type="containsBlanks" dxfId="2501" priority="652">
      <formula>LEN(TRIM(L31))=0</formula>
    </cfRule>
    <cfRule type="cellIs" dxfId="2500" priority="653" operator="greaterThanOrEqual">
      <formula>85</formula>
    </cfRule>
    <cfRule type="cellIs" dxfId="2499" priority="654" operator="lessThan">
      <formula>85</formula>
    </cfRule>
  </conditionalFormatting>
  <conditionalFormatting sqref="M31:M35">
    <cfRule type="containsBlanks" dxfId="2498" priority="649">
      <formula>LEN(TRIM(M31))=0</formula>
    </cfRule>
    <cfRule type="cellIs" dxfId="2497" priority="650" operator="greaterThanOrEqual">
      <formula>85</formula>
    </cfRule>
    <cfRule type="cellIs" dxfId="2496" priority="651" operator="lessThan">
      <formula>85</formula>
    </cfRule>
  </conditionalFormatting>
  <conditionalFormatting sqref="N31:N35">
    <cfRule type="containsBlanks" dxfId="2495" priority="646">
      <formula>LEN(TRIM(N31))=0</formula>
    </cfRule>
    <cfRule type="cellIs" dxfId="2494" priority="647" operator="greaterThanOrEqual">
      <formula>85</formula>
    </cfRule>
    <cfRule type="cellIs" dxfId="2493" priority="648" operator="lessThan">
      <formula>85</formula>
    </cfRule>
  </conditionalFormatting>
  <conditionalFormatting sqref="O31:O35">
    <cfRule type="containsBlanks" dxfId="2492" priority="643">
      <formula>LEN(TRIM(O31))=0</formula>
    </cfRule>
    <cfRule type="cellIs" dxfId="2491" priority="644" operator="greaterThanOrEqual">
      <formula>85</formula>
    </cfRule>
    <cfRule type="cellIs" dxfId="2490" priority="645" operator="lessThan">
      <formula>85</formula>
    </cfRule>
  </conditionalFormatting>
  <conditionalFormatting sqref="P31:P35">
    <cfRule type="containsBlanks" dxfId="2489" priority="640">
      <formula>LEN(TRIM(P31))=0</formula>
    </cfRule>
    <cfRule type="cellIs" dxfId="2488" priority="641" operator="greaterThanOrEqual">
      <formula>85</formula>
    </cfRule>
    <cfRule type="cellIs" dxfId="2487" priority="642" operator="lessThan">
      <formula>85</formula>
    </cfRule>
  </conditionalFormatting>
  <conditionalFormatting sqref="Q31:Q35">
    <cfRule type="containsBlanks" dxfId="2486" priority="637">
      <formula>LEN(TRIM(Q31))=0</formula>
    </cfRule>
    <cfRule type="cellIs" dxfId="2485" priority="638" operator="greaterThanOrEqual">
      <formula>85</formula>
    </cfRule>
    <cfRule type="cellIs" dxfId="2484" priority="639" operator="lessThan">
      <formula>85</formula>
    </cfRule>
  </conditionalFormatting>
  <conditionalFormatting sqref="R31:R35">
    <cfRule type="containsBlanks" dxfId="2483" priority="634">
      <formula>LEN(TRIM(R31))=0</formula>
    </cfRule>
    <cfRule type="cellIs" dxfId="2482" priority="635" operator="greaterThanOrEqual">
      <formula>85</formula>
    </cfRule>
    <cfRule type="cellIs" dxfId="2481" priority="636" operator="lessThan">
      <formula>85</formula>
    </cfRule>
  </conditionalFormatting>
  <conditionalFormatting sqref="S31:S35">
    <cfRule type="containsBlanks" dxfId="2480" priority="631">
      <formula>LEN(TRIM(S31))=0</formula>
    </cfRule>
    <cfRule type="cellIs" dxfId="2479" priority="632" operator="greaterThanOrEqual">
      <formula>85</formula>
    </cfRule>
    <cfRule type="cellIs" dxfId="2478" priority="633" operator="lessThan">
      <formula>85</formula>
    </cfRule>
  </conditionalFormatting>
  <conditionalFormatting sqref="T31:T35">
    <cfRule type="containsBlanks" dxfId="2477" priority="628">
      <formula>LEN(TRIM(T31))=0</formula>
    </cfRule>
    <cfRule type="cellIs" dxfId="2476" priority="629" operator="greaterThanOrEqual">
      <formula>85</formula>
    </cfRule>
    <cfRule type="cellIs" dxfId="2475" priority="630" operator="lessThan">
      <formula>85</formula>
    </cfRule>
  </conditionalFormatting>
  <conditionalFormatting sqref="U31:U35">
    <cfRule type="containsBlanks" dxfId="2474" priority="625">
      <formula>LEN(TRIM(U31))=0</formula>
    </cfRule>
    <cfRule type="cellIs" dxfId="2473" priority="626" operator="greaterThanOrEqual">
      <formula>85</formula>
    </cfRule>
    <cfRule type="cellIs" dxfId="2472" priority="627" operator="lessThan">
      <formula>85</formula>
    </cfRule>
  </conditionalFormatting>
  <conditionalFormatting sqref="V31:V35">
    <cfRule type="containsBlanks" dxfId="2471" priority="622">
      <formula>LEN(TRIM(V31))=0</formula>
    </cfRule>
    <cfRule type="cellIs" dxfId="2470" priority="623" operator="greaterThanOrEqual">
      <formula>85</formula>
    </cfRule>
    <cfRule type="cellIs" dxfId="2469" priority="624" operator="lessThan">
      <formula>85</formula>
    </cfRule>
  </conditionalFormatting>
  <conditionalFormatting sqref="W31:W35">
    <cfRule type="containsBlanks" dxfId="2468" priority="619">
      <formula>LEN(TRIM(W31))=0</formula>
    </cfRule>
    <cfRule type="cellIs" dxfId="2467" priority="620" operator="greaterThanOrEqual">
      <formula>85</formula>
    </cfRule>
    <cfRule type="cellIs" dxfId="2466" priority="621" operator="lessThan">
      <formula>85</formula>
    </cfRule>
  </conditionalFormatting>
  <conditionalFormatting sqref="X31:X35">
    <cfRule type="containsBlanks" dxfId="2465" priority="616">
      <formula>LEN(TRIM(X31))=0</formula>
    </cfRule>
    <cfRule type="cellIs" dxfId="2464" priority="617" operator="greaterThanOrEqual">
      <formula>85</formula>
    </cfRule>
    <cfRule type="cellIs" dxfId="2463" priority="618" operator="lessThan">
      <formula>85</formula>
    </cfRule>
  </conditionalFormatting>
  <conditionalFormatting sqref="Y31:Y35">
    <cfRule type="containsBlanks" dxfId="2462" priority="613">
      <formula>LEN(TRIM(Y31))=0</formula>
    </cfRule>
    <cfRule type="cellIs" dxfId="2461" priority="614" operator="greaterThanOrEqual">
      <formula>85</formula>
    </cfRule>
    <cfRule type="cellIs" dxfId="2460" priority="615" operator="lessThan">
      <formula>85</formula>
    </cfRule>
  </conditionalFormatting>
  <conditionalFormatting sqref="Z31:Z35">
    <cfRule type="containsBlanks" dxfId="2459" priority="610">
      <formula>LEN(TRIM(Z31))=0</formula>
    </cfRule>
    <cfRule type="cellIs" dxfId="2458" priority="611" operator="greaterThanOrEqual">
      <formula>85</formula>
    </cfRule>
    <cfRule type="cellIs" dxfId="2457" priority="612" operator="lessThan">
      <formula>85</formula>
    </cfRule>
  </conditionalFormatting>
  <conditionalFormatting sqref="AA31:AA35">
    <cfRule type="containsBlanks" dxfId="2456" priority="607">
      <formula>LEN(TRIM(AA31))=0</formula>
    </cfRule>
    <cfRule type="cellIs" dxfId="2455" priority="608" operator="greaterThanOrEqual">
      <formula>85</formula>
    </cfRule>
    <cfRule type="cellIs" dxfId="2454" priority="609" operator="lessThan">
      <formula>85</formula>
    </cfRule>
  </conditionalFormatting>
  <conditionalFormatting sqref="AB31:AB35">
    <cfRule type="containsBlanks" dxfId="2453" priority="604">
      <formula>LEN(TRIM(AB31))=0</formula>
    </cfRule>
    <cfRule type="cellIs" dxfId="2452" priority="605" operator="greaterThanOrEqual">
      <formula>85</formula>
    </cfRule>
    <cfRule type="cellIs" dxfId="2451" priority="606" operator="lessThan">
      <formula>85</formula>
    </cfRule>
  </conditionalFormatting>
  <conditionalFormatting sqref="AC31:AC35">
    <cfRule type="containsBlanks" dxfId="2450" priority="601">
      <formula>LEN(TRIM(AC31))=0</formula>
    </cfRule>
    <cfRule type="cellIs" dxfId="2449" priority="602" operator="greaterThanOrEqual">
      <formula>85</formula>
    </cfRule>
    <cfRule type="cellIs" dxfId="2448" priority="603" operator="lessThan">
      <formula>85</formula>
    </cfRule>
  </conditionalFormatting>
  <conditionalFormatting sqref="AD31:AD35">
    <cfRule type="containsBlanks" dxfId="2447" priority="598">
      <formula>LEN(TRIM(AD31))=0</formula>
    </cfRule>
    <cfRule type="cellIs" dxfId="2446" priority="599" operator="greaterThanOrEqual">
      <formula>85</formula>
    </cfRule>
    <cfRule type="cellIs" dxfId="2445" priority="600" operator="lessThan">
      <formula>85</formula>
    </cfRule>
  </conditionalFormatting>
  <conditionalFormatting sqref="AE31:AE35">
    <cfRule type="containsBlanks" dxfId="2444" priority="595">
      <formula>LEN(TRIM(AE31))=0</formula>
    </cfRule>
    <cfRule type="cellIs" dxfId="2443" priority="596" operator="greaterThanOrEqual">
      <formula>85</formula>
    </cfRule>
    <cfRule type="cellIs" dxfId="2442" priority="597" operator="lessThan">
      <formula>85</formula>
    </cfRule>
  </conditionalFormatting>
  <conditionalFormatting sqref="AF31:AF35">
    <cfRule type="containsBlanks" dxfId="2441" priority="592">
      <formula>LEN(TRIM(AF31))=0</formula>
    </cfRule>
    <cfRule type="cellIs" dxfId="2440" priority="593" operator="greaterThanOrEqual">
      <formula>85</formula>
    </cfRule>
    <cfRule type="cellIs" dxfId="2439" priority="594" operator="lessThan">
      <formula>85</formula>
    </cfRule>
  </conditionalFormatting>
  <conditionalFormatting sqref="AG31:AG35">
    <cfRule type="containsBlanks" dxfId="2438" priority="589">
      <formula>LEN(TRIM(AG31))=0</formula>
    </cfRule>
    <cfRule type="cellIs" dxfId="2437" priority="590" operator="greaterThanOrEqual">
      <formula>85</formula>
    </cfRule>
    <cfRule type="cellIs" dxfId="2436" priority="591" operator="lessThan">
      <formula>85</formula>
    </cfRule>
  </conditionalFormatting>
  <conditionalFormatting sqref="AH31:AH35">
    <cfRule type="containsBlanks" dxfId="2435" priority="586">
      <formula>LEN(TRIM(AH31))=0</formula>
    </cfRule>
    <cfRule type="cellIs" dxfId="2434" priority="587" operator="greaterThanOrEqual">
      <formula>85</formula>
    </cfRule>
    <cfRule type="cellIs" dxfId="2433" priority="588" operator="lessThan">
      <formula>85</formula>
    </cfRule>
  </conditionalFormatting>
  <conditionalFormatting sqref="AI31:AI35">
    <cfRule type="containsBlanks" dxfId="2432" priority="583">
      <formula>LEN(TRIM(AI31))=0</formula>
    </cfRule>
    <cfRule type="cellIs" dxfId="2431" priority="584" operator="greaterThanOrEqual">
      <formula>85</formula>
    </cfRule>
    <cfRule type="cellIs" dxfId="2430" priority="585" operator="lessThan">
      <formula>85</formula>
    </cfRule>
  </conditionalFormatting>
  <conditionalFormatting sqref="AJ31:AJ35">
    <cfRule type="containsBlanks" dxfId="2429" priority="580">
      <formula>LEN(TRIM(AJ31))=0</formula>
    </cfRule>
    <cfRule type="cellIs" dxfId="2428" priority="581" operator="greaterThanOrEqual">
      <formula>85</formula>
    </cfRule>
    <cfRule type="cellIs" dxfId="2427" priority="582" operator="lessThan">
      <formula>85</formula>
    </cfRule>
  </conditionalFormatting>
  <conditionalFormatting sqref="AK31:AK35">
    <cfRule type="containsBlanks" dxfId="2426" priority="577">
      <formula>LEN(TRIM(AK31))=0</formula>
    </cfRule>
    <cfRule type="cellIs" dxfId="2425" priority="578" operator="greaterThanOrEqual">
      <formula>85</formula>
    </cfRule>
    <cfRule type="cellIs" dxfId="2424" priority="579" operator="lessThan">
      <formula>85</formula>
    </cfRule>
  </conditionalFormatting>
  <conditionalFormatting sqref="AL31:AL35">
    <cfRule type="containsBlanks" dxfId="2423" priority="574">
      <formula>LEN(TRIM(AL31))=0</formula>
    </cfRule>
    <cfRule type="cellIs" dxfId="2422" priority="575" operator="greaterThanOrEqual">
      <formula>85</formula>
    </cfRule>
    <cfRule type="cellIs" dxfId="2421" priority="576" operator="lessThan">
      <formula>85</formula>
    </cfRule>
  </conditionalFormatting>
  <conditionalFormatting sqref="AM31:AM35">
    <cfRule type="containsBlanks" dxfId="2420" priority="571">
      <formula>LEN(TRIM(AM31))=0</formula>
    </cfRule>
    <cfRule type="cellIs" dxfId="2419" priority="572" operator="greaterThanOrEqual">
      <formula>85</formula>
    </cfRule>
    <cfRule type="cellIs" dxfId="2418" priority="573" operator="lessThan">
      <formula>85</formula>
    </cfRule>
  </conditionalFormatting>
  <conditionalFormatting sqref="AN31:AN35">
    <cfRule type="containsBlanks" dxfId="2417" priority="568">
      <formula>LEN(TRIM(AN31))=0</formula>
    </cfRule>
    <cfRule type="cellIs" dxfId="2416" priority="569" operator="greaterThanOrEqual">
      <formula>85</formula>
    </cfRule>
    <cfRule type="cellIs" dxfId="2415" priority="570" operator="lessThan">
      <formula>85</formula>
    </cfRule>
  </conditionalFormatting>
  <conditionalFormatting sqref="AO31:AO35">
    <cfRule type="containsBlanks" dxfId="2414" priority="565">
      <formula>LEN(TRIM(AO31))=0</formula>
    </cfRule>
    <cfRule type="cellIs" dxfId="2413" priority="566" operator="greaterThanOrEqual">
      <formula>85</formula>
    </cfRule>
    <cfRule type="cellIs" dxfId="2412" priority="567" operator="lessThan">
      <formula>85</formula>
    </cfRule>
  </conditionalFormatting>
  <conditionalFormatting sqref="AP31:AP35">
    <cfRule type="containsBlanks" dxfId="2411" priority="562">
      <formula>LEN(TRIM(AP31))=0</formula>
    </cfRule>
    <cfRule type="cellIs" dxfId="2410" priority="563" operator="greaterThanOrEqual">
      <formula>85</formula>
    </cfRule>
    <cfRule type="cellIs" dxfId="2409" priority="564" operator="lessThan">
      <formula>85</formula>
    </cfRule>
  </conditionalFormatting>
  <conditionalFormatting sqref="AQ31:AQ35">
    <cfRule type="containsBlanks" dxfId="2408" priority="559">
      <formula>LEN(TRIM(AQ31))=0</formula>
    </cfRule>
    <cfRule type="cellIs" dxfId="2407" priority="560" operator="greaterThanOrEqual">
      <formula>85</formula>
    </cfRule>
    <cfRule type="cellIs" dxfId="2406" priority="561" operator="lessThan">
      <formula>85</formula>
    </cfRule>
  </conditionalFormatting>
  <conditionalFormatting sqref="B44:B48">
    <cfRule type="containsBlanks" dxfId="2405" priority="556">
      <formula>LEN(TRIM(B44))=0</formula>
    </cfRule>
    <cfRule type="cellIs" dxfId="2404" priority="557" operator="greaterThanOrEqual">
      <formula>85</formula>
    </cfRule>
    <cfRule type="cellIs" dxfId="2403" priority="558" operator="lessThan">
      <formula>85</formula>
    </cfRule>
  </conditionalFormatting>
  <conditionalFormatting sqref="C44:C48">
    <cfRule type="containsBlanks" dxfId="2402" priority="553">
      <formula>LEN(TRIM(C44))=0</formula>
    </cfRule>
    <cfRule type="cellIs" dxfId="2401" priority="554" operator="greaterThanOrEqual">
      <formula>85</formula>
    </cfRule>
    <cfRule type="cellIs" dxfId="2400" priority="555" operator="lessThan">
      <formula>85</formula>
    </cfRule>
  </conditionalFormatting>
  <conditionalFormatting sqref="D44:D48">
    <cfRule type="containsBlanks" dxfId="2399" priority="550">
      <formula>LEN(TRIM(D44))=0</formula>
    </cfRule>
    <cfRule type="cellIs" dxfId="2398" priority="551" operator="greaterThanOrEqual">
      <formula>85</formula>
    </cfRule>
    <cfRule type="cellIs" dxfId="2397" priority="552" operator="lessThan">
      <formula>85</formula>
    </cfRule>
  </conditionalFormatting>
  <conditionalFormatting sqref="E44:E48">
    <cfRule type="containsBlanks" dxfId="2396" priority="547">
      <formula>LEN(TRIM(E44))=0</formula>
    </cfRule>
    <cfRule type="cellIs" dxfId="2395" priority="548" operator="greaterThanOrEqual">
      <formula>85</formula>
    </cfRule>
    <cfRule type="cellIs" dxfId="2394" priority="549" operator="lessThan">
      <formula>85</formula>
    </cfRule>
  </conditionalFormatting>
  <conditionalFormatting sqref="F44:F48">
    <cfRule type="containsBlanks" dxfId="2393" priority="544">
      <formula>LEN(TRIM(F44))=0</formula>
    </cfRule>
    <cfRule type="cellIs" dxfId="2392" priority="545" operator="greaterThanOrEqual">
      <formula>85</formula>
    </cfRule>
    <cfRule type="cellIs" dxfId="2391" priority="546" operator="lessThan">
      <formula>85</formula>
    </cfRule>
  </conditionalFormatting>
  <conditionalFormatting sqref="G44:G48">
    <cfRule type="containsBlanks" dxfId="2390" priority="541">
      <formula>LEN(TRIM(G44))=0</formula>
    </cfRule>
    <cfRule type="cellIs" dxfId="2389" priority="542" operator="greaterThanOrEqual">
      <formula>85</formula>
    </cfRule>
    <cfRule type="cellIs" dxfId="2388" priority="543" operator="lessThan">
      <formula>85</formula>
    </cfRule>
  </conditionalFormatting>
  <conditionalFormatting sqref="H44:H48">
    <cfRule type="containsBlanks" dxfId="2387" priority="538">
      <formula>LEN(TRIM(H44))=0</formula>
    </cfRule>
    <cfRule type="cellIs" dxfId="2386" priority="539" operator="greaterThanOrEqual">
      <formula>85</formula>
    </cfRule>
    <cfRule type="cellIs" dxfId="2385" priority="540" operator="lessThan">
      <formula>85</formula>
    </cfRule>
  </conditionalFormatting>
  <conditionalFormatting sqref="I44:I48">
    <cfRule type="containsBlanks" dxfId="2384" priority="535">
      <formula>LEN(TRIM(I44))=0</formula>
    </cfRule>
    <cfRule type="cellIs" dxfId="2383" priority="536" operator="greaterThanOrEqual">
      <formula>85</formula>
    </cfRule>
    <cfRule type="cellIs" dxfId="2382" priority="537" operator="lessThan">
      <formula>85</formula>
    </cfRule>
  </conditionalFormatting>
  <conditionalFormatting sqref="J44:J48">
    <cfRule type="containsBlanks" dxfId="2381" priority="532">
      <formula>LEN(TRIM(J44))=0</formula>
    </cfRule>
    <cfRule type="cellIs" dxfId="2380" priority="533" operator="greaterThanOrEqual">
      <formula>85</formula>
    </cfRule>
    <cfRule type="cellIs" dxfId="2379" priority="534" operator="lessThan">
      <formula>85</formula>
    </cfRule>
  </conditionalFormatting>
  <conditionalFormatting sqref="K44:K48">
    <cfRule type="containsBlanks" dxfId="2378" priority="529">
      <formula>LEN(TRIM(K44))=0</formula>
    </cfRule>
    <cfRule type="cellIs" dxfId="2377" priority="530" operator="greaterThanOrEqual">
      <formula>85</formula>
    </cfRule>
    <cfRule type="cellIs" dxfId="2376" priority="531" operator="lessThan">
      <formula>85</formula>
    </cfRule>
  </conditionalFormatting>
  <conditionalFormatting sqref="L44:L48">
    <cfRule type="containsBlanks" dxfId="2375" priority="526">
      <formula>LEN(TRIM(L44))=0</formula>
    </cfRule>
    <cfRule type="cellIs" dxfId="2374" priority="527" operator="greaterThanOrEqual">
      <formula>85</formula>
    </cfRule>
    <cfRule type="cellIs" dxfId="2373" priority="528" operator="lessThan">
      <formula>85</formula>
    </cfRule>
  </conditionalFormatting>
  <conditionalFormatting sqref="M44:M48">
    <cfRule type="containsBlanks" dxfId="2372" priority="523">
      <formula>LEN(TRIM(M44))=0</formula>
    </cfRule>
    <cfRule type="cellIs" dxfId="2371" priority="524" operator="greaterThanOrEqual">
      <formula>85</formula>
    </cfRule>
    <cfRule type="cellIs" dxfId="2370" priority="525" operator="lessThan">
      <formula>85</formula>
    </cfRule>
  </conditionalFormatting>
  <conditionalFormatting sqref="N44:N48">
    <cfRule type="containsBlanks" dxfId="2369" priority="520">
      <formula>LEN(TRIM(N44))=0</formula>
    </cfRule>
    <cfRule type="cellIs" dxfId="2368" priority="521" operator="greaterThanOrEqual">
      <formula>85</formula>
    </cfRule>
    <cfRule type="cellIs" dxfId="2367" priority="522" operator="lessThan">
      <formula>85</formula>
    </cfRule>
  </conditionalFormatting>
  <conditionalFormatting sqref="O44:O48">
    <cfRule type="containsBlanks" dxfId="2366" priority="517">
      <formula>LEN(TRIM(O44))=0</formula>
    </cfRule>
    <cfRule type="cellIs" dxfId="2365" priority="518" operator="greaterThanOrEqual">
      <formula>85</formula>
    </cfRule>
    <cfRule type="cellIs" dxfId="2364" priority="519" operator="lessThan">
      <formula>85</formula>
    </cfRule>
  </conditionalFormatting>
  <conditionalFormatting sqref="P44:P48">
    <cfRule type="containsBlanks" dxfId="2363" priority="514">
      <formula>LEN(TRIM(P44))=0</formula>
    </cfRule>
    <cfRule type="cellIs" dxfId="2362" priority="515" operator="greaterThanOrEqual">
      <formula>85</formula>
    </cfRule>
    <cfRule type="cellIs" dxfId="2361" priority="516" operator="lessThan">
      <formula>85</formula>
    </cfRule>
  </conditionalFormatting>
  <conditionalFormatting sqref="Q44:Q48">
    <cfRule type="containsBlanks" dxfId="2360" priority="511">
      <formula>LEN(TRIM(Q44))=0</formula>
    </cfRule>
    <cfRule type="cellIs" dxfId="2359" priority="512" operator="greaterThanOrEqual">
      <formula>85</formula>
    </cfRule>
    <cfRule type="cellIs" dxfId="2358" priority="513" operator="lessThan">
      <formula>85</formula>
    </cfRule>
  </conditionalFormatting>
  <conditionalFormatting sqref="R44:R48">
    <cfRule type="containsBlanks" dxfId="2357" priority="508">
      <formula>LEN(TRIM(R44))=0</formula>
    </cfRule>
    <cfRule type="cellIs" dxfId="2356" priority="509" operator="greaterThanOrEqual">
      <formula>85</formula>
    </cfRule>
    <cfRule type="cellIs" dxfId="2355" priority="510" operator="lessThan">
      <formula>85</formula>
    </cfRule>
  </conditionalFormatting>
  <conditionalFormatting sqref="S44:S48">
    <cfRule type="containsBlanks" dxfId="2354" priority="505">
      <formula>LEN(TRIM(S44))=0</formula>
    </cfRule>
    <cfRule type="cellIs" dxfId="2353" priority="506" operator="greaterThanOrEqual">
      <formula>85</formula>
    </cfRule>
    <cfRule type="cellIs" dxfId="2352" priority="507" operator="lessThan">
      <formula>85</formula>
    </cfRule>
  </conditionalFormatting>
  <conditionalFormatting sqref="T44:T48">
    <cfRule type="containsBlanks" dxfId="2351" priority="502">
      <formula>LEN(TRIM(T44))=0</formula>
    </cfRule>
    <cfRule type="cellIs" dxfId="2350" priority="503" operator="greaterThanOrEqual">
      <formula>85</formula>
    </cfRule>
    <cfRule type="cellIs" dxfId="2349" priority="504" operator="lessThan">
      <formula>85</formula>
    </cfRule>
  </conditionalFormatting>
  <conditionalFormatting sqref="U44:U48">
    <cfRule type="containsBlanks" dxfId="2348" priority="499">
      <formula>LEN(TRIM(U44))=0</formula>
    </cfRule>
    <cfRule type="cellIs" dxfId="2347" priority="500" operator="greaterThanOrEqual">
      <formula>85</formula>
    </cfRule>
    <cfRule type="cellIs" dxfId="2346" priority="501" operator="lessThan">
      <formula>85</formula>
    </cfRule>
  </conditionalFormatting>
  <conditionalFormatting sqref="V44:V48">
    <cfRule type="containsBlanks" dxfId="2345" priority="496">
      <formula>LEN(TRIM(V44))=0</formula>
    </cfRule>
    <cfRule type="cellIs" dxfId="2344" priority="497" operator="greaterThanOrEqual">
      <formula>85</formula>
    </cfRule>
    <cfRule type="cellIs" dxfId="2343" priority="498" operator="lessThan">
      <formula>85</formula>
    </cfRule>
  </conditionalFormatting>
  <conditionalFormatting sqref="W44:W48">
    <cfRule type="containsBlanks" dxfId="2342" priority="493">
      <formula>LEN(TRIM(W44))=0</formula>
    </cfRule>
    <cfRule type="cellIs" dxfId="2341" priority="494" operator="greaterThanOrEqual">
      <formula>85</formula>
    </cfRule>
    <cfRule type="cellIs" dxfId="2340" priority="495" operator="lessThan">
      <formula>85</formula>
    </cfRule>
  </conditionalFormatting>
  <conditionalFormatting sqref="X44:X48">
    <cfRule type="containsBlanks" dxfId="2339" priority="490">
      <formula>LEN(TRIM(X44))=0</formula>
    </cfRule>
    <cfRule type="cellIs" dxfId="2338" priority="491" operator="greaterThanOrEqual">
      <formula>85</formula>
    </cfRule>
    <cfRule type="cellIs" dxfId="2337" priority="492" operator="lessThan">
      <formula>85</formula>
    </cfRule>
  </conditionalFormatting>
  <conditionalFormatting sqref="Y44:Y48">
    <cfRule type="containsBlanks" dxfId="2336" priority="487">
      <formula>LEN(TRIM(Y44))=0</formula>
    </cfRule>
    <cfRule type="cellIs" dxfId="2335" priority="488" operator="greaterThanOrEqual">
      <formula>85</formula>
    </cfRule>
    <cfRule type="cellIs" dxfId="2334" priority="489" operator="lessThan">
      <formula>85</formula>
    </cfRule>
  </conditionalFormatting>
  <conditionalFormatting sqref="Z44:Z48">
    <cfRule type="containsBlanks" dxfId="2333" priority="484">
      <formula>LEN(TRIM(Z44))=0</formula>
    </cfRule>
    <cfRule type="cellIs" dxfId="2332" priority="485" operator="greaterThanOrEqual">
      <formula>85</formula>
    </cfRule>
    <cfRule type="cellIs" dxfId="2331" priority="486" operator="lessThan">
      <formula>85</formula>
    </cfRule>
  </conditionalFormatting>
  <conditionalFormatting sqref="AA44:AA48">
    <cfRule type="containsBlanks" dxfId="2330" priority="481">
      <formula>LEN(TRIM(AA44))=0</formula>
    </cfRule>
    <cfRule type="cellIs" dxfId="2329" priority="482" operator="greaterThanOrEqual">
      <formula>85</formula>
    </cfRule>
    <cfRule type="cellIs" dxfId="2328" priority="483" operator="lessThan">
      <formula>85</formula>
    </cfRule>
  </conditionalFormatting>
  <conditionalFormatting sqref="AB44:AB48">
    <cfRule type="containsBlanks" dxfId="2327" priority="478">
      <formula>LEN(TRIM(AB44))=0</formula>
    </cfRule>
    <cfRule type="cellIs" dxfId="2326" priority="479" operator="greaterThanOrEqual">
      <formula>85</formula>
    </cfRule>
    <cfRule type="cellIs" dxfId="2325" priority="480" operator="lessThan">
      <formula>85</formula>
    </cfRule>
  </conditionalFormatting>
  <conditionalFormatting sqref="AC44:AC48">
    <cfRule type="containsBlanks" dxfId="2324" priority="475">
      <formula>LEN(TRIM(AC44))=0</formula>
    </cfRule>
    <cfRule type="cellIs" dxfId="2323" priority="476" operator="greaterThanOrEqual">
      <formula>85</formula>
    </cfRule>
    <cfRule type="cellIs" dxfId="2322" priority="477" operator="lessThan">
      <formula>85</formula>
    </cfRule>
  </conditionalFormatting>
  <conditionalFormatting sqref="AD44:AD48">
    <cfRule type="containsBlanks" dxfId="2321" priority="472">
      <formula>LEN(TRIM(AD44))=0</formula>
    </cfRule>
    <cfRule type="cellIs" dxfId="2320" priority="473" operator="greaterThanOrEqual">
      <formula>85</formula>
    </cfRule>
    <cfRule type="cellIs" dxfId="2319" priority="474" operator="lessThan">
      <formula>85</formula>
    </cfRule>
  </conditionalFormatting>
  <conditionalFormatting sqref="AE44:AE48">
    <cfRule type="containsBlanks" dxfId="2318" priority="469">
      <formula>LEN(TRIM(AE44))=0</formula>
    </cfRule>
    <cfRule type="cellIs" dxfId="2317" priority="470" operator="greaterThanOrEqual">
      <formula>85</formula>
    </cfRule>
    <cfRule type="cellIs" dxfId="2316" priority="471" operator="lessThan">
      <formula>85</formula>
    </cfRule>
  </conditionalFormatting>
  <conditionalFormatting sqref="AF44:AF48">
    <cfRule type="containsBlanks" dxfId="2315" priority="466">
      <formula>LEN(TRIM(AF44))=0</formula>
    </cfRule>
    <cfRule type="cellIs" dxfId="2314" priority="467" operator="greaterThanOrEqual">
      <formula>85</formula>
    </cfRule>
    <cfRule type="cellIs" dxfId="2313" priority="468" operator="lessThan">
      <formula>85</formula>
    </cfRule>
  </conditionalFormatting>
  <conditionalFormatting sqref="AG44:AG48">
    <cfRule type="containsBlanks" dxfId="2312" priority="463">
      <formula>LEN(TRIM(AG44))=0</formula>
    </cfRule>
    <cfRule type="cellIs" dxfId="2311" priority="464" operator="greaterThanOrEqual">
      <formula>85</formula>
    </cfRule>
    <cfRule type="cellIs" dxfId="2310" priority="465" operator="lessThan">
      <formula>85</formula>
    </cfRule>
  </conditionalFormatting>
  <conditionalFormatting sqref="AH44:AH48">
    <cfRule type="containsBlanks" dxfId="2309" priority="460">
      <formula>LEN(TRIM(AH44))=0</formula>
    </cfRule>
    <cfRule type="cellIs" dxfId="2308" priority="461" operator="greaterThanOrEqual">
      <formula>85</formula>
    </cfRule>
    <cfRule type="cellIs" dxfId="2307" priority="462" operator="lessThan">
      <formula>85</formula>
    </cfRule>
  </conditionalFormatting>
  <conditionalFormatting sqref="AI44:AI48">
    <cfRule type="containsBlanks" dxfId="2306" priority="457">
      <formula>LEN(TRIM(AI44))=0</formula>
    </cfRule>
    <cfRule type="cellIs" dxfId="2305" priority="458" operator="greaterThanOrEqual">
      <formula>85</formula>
    </cfRule>
    <cfRule type="cellIs" dxfId="2304" priority="459" operator="lessThan">
      <formula>85</formula>
    </cfRule>
  </conditionalFormatting>
  <conditionalFormatting sqref="AJ44:AJ48">
    <cfRule type="containsBlanks" dxfId="2303" priority="454">
      <formula>LEN(TRIM(AJ44))=0</formula>
    </cfRule>
    <cfRule type="cellIs" dxfId="2302" priority="455" operator="greaterThanOrEqual">
      <formula>85</formula>
    </cfRule>
    <cfRule type="cellIs" dxfId="2301" priority="456" operator="lessThan">
      <formula>85</formula>
    </cfRule>
  </conditionalFormatting>
  <conditionalFormatting sqref="AK44:AK48">
    <cfRule type="containsBlanks" dxfId="2300" priority="451">
      <formula>LEN(TRIM(AK44))=0</formula>
    </cfRule>
    <cfRule type="cellIs" dxfId="2299" priority="452" operator="greaterThanOrEqual">
      <formula>85</formula>
    </cfRule>
    <cfRule type="cellIs" dxfId="2298" priority="453" operator="lessThan">
      <formula>85</formula>
    </cfRule>
  </conditionalFormatting>
  <conditionalFormatting sqref="AL44:AL48">
    <cfRule type="containsBlanks" dxfId="2297" priority="448">
      <formula>LEN(TRIM(AL44))=0</formula>
    </cfRule>
    <cfRule type="cellIs" dxfId="2296" priority="449" operator="greaterThanOrEqual">
      <formula>85</formula>
    </cfRule>
    <cfRule type="cellIs" dxfId="2295" priority="450" operator="lessThan">
      <formula>85</formula>
    </cfRule>
  </conditionalFormatting>
  <conditionalFormatting sqref="AM44:AM48">
    <cfRule type="containsBlanks" dxfId="2294" priority="445">
      <formula>LEN(TRIM(AM44))=0</formula>
    </cfRule>
    <cfRule type="cellIs" dxfId="2293" priority="446" operator="greaterThanOrEqual">
      <formula>85</formula>
    </cfRule>
    <cfRule type="cellIs" dxfId="2292" priority="447" operator="lessThan">
      <formula>85</formula>
    </cfRule>
  </conditionalFormatting>
  <conditionalFormatting sqref="AN44:AN48">
    <cfRule type="containsBlanks" dxfId="2291" priority="442">
      <formula>LEN(TRIM(AN44))=0</formula>
    </cfRule>
    <cfRule type="cellIs" dxfId="2290" priority="443" operator="greaterThanOrEqual">
      <formula>85</formula>
    </cfRule>
    <cfRule type="cellIs" dxfId="2289" priority="444" operator="lessThan">
      <formula>85</formula>
    </cfRule>
  </conditionalFormatting>
  <conditionalFormatting sqref="AO44:AO48">
    <cfRule type="containsBlanks" dxfId="2288" priority="439">
      <formula>LEN(TRIM(AO44))=0</formula>
    </cfRule>
    <cfRule type="cellIs" dxfId="2287" priority="440" operator="greaterThanOrEqual">
      <formula>85</formula>
    </cfRule>
    <cfRule type="cellIs" dxfId="2286" priority="441" operator="lessThan">
      <formula>85</formula>
    </cfRule>
  </conditionalFormatting>
  <conditionalFormatting sqref="AP44:AP48">
    <cfRule type="containsBlanks" dxfId="2285" priority="436">
      <formula>LEN(TRIM(AP44))=0</formula>
    </cfRule>
    <cfRule type="cellIs" dxfId="2284" priority="437" operator="greaterThanOrEqual">
      <formula>85</formula>
    </cfRule>
    <cfRule type="cellIs" dxfId="2283" priority="438" operator="lessThan">
      <formula>85</formula>
    </cfRule>
  </conditionalFormatting>
  <conditionalFormatting sqref="AQ44:AQ48">
    <cfRule type="containsBlanks" dxfId="2282" priority="433">
      <formula>LEN(TRIM(AQ44))=0</formula>
    </cfRule>
    <cfRule type="cellIs" dxfId="2281" priority="434" operator="greaterThanOrEqual">
      <formula>85</formula>
    </cfRule>
    <cfRule type="cellIs" dxfId="2280" priority="435" operator="lessThan">
      <formula>85</formula>
    </cfRule>
  </conditionalFormatting>
  <conditionalFormatting sqref="B57:B61">
    <cfRule type="containsBlanks" dxfId="2279" priority="430">
      <formula>LEN(TRIM(B57))=0</formula>
    </cfRule>
    <cfRule type="cellIs" dxfId="2278" priority="431" operator="greaterThanOrEqual">
      <formula>85</formula>
    </cfRule>
    <cfRule type="cellIs" dxfId="2277" priority="432" operator="lessThan">
      <formula>85</formula>
    </cfRule>
  </conditionalFormatting>
  <conditionalFormatting sqref="C57:C61">
    <cfRule type="containsBlanks" dxfId="2276" priority="427">
      <formula>LEN(TRIM(C57))=0</formula>
    </cfRule>
    <cfRule type="cellIs" dxfId="2275" priority="428" operator="greaterThanOrEqual">
      <formula>85</formula>
    </cfRule>
    <cfRule type="cellIs" dxfId="2274" priority="429" operator="lessThan">
      <formula>85</formula>
    </cfRule>
  </conditionalFormatting>
  <conditionalFormatting sqref="D57:D61">
    <cfRule type="containsBlanks" dxfId="2273" priority="424">
      <formula>LEN(TRIM(D57))=0</formula>
    </cfRule>
    <cfRule type="cellIs" dxfId="2272" priority="425" operator="greaterThanOrEqual">
      <formula>85</formula>
    </cfRule>
    <cfRule type="cellIs" dxfId="2271" priority="426" operator="lessThan">
      <formula>85</formula>
    </cfRule>
  </conditionalFormatting>
  <conditionalFormatting sqref="E57:E61">
    <cfRule type="containsBlanks" dxfId="2270" priority="421">
      <formula>LEN(TRIM(E57))=0</formula>
    </cfRule>
    <cfRule type="cellIs" dxfId="2269" priority="422" operator="greaterThanOrEqual">
      <formula>85</formula>
    </cfRule>
    <cfRule type="cellIs" dxfId="2268" priority="423" operator="lessThan">
      <formula>85</formula>
    </cfRule>
  </conditionalFormatting>
  <conditionalFormatting sqref="F57:F61">
    <cfRule type="containsBlanks" dxfId="2267" priority="418">
      <formula>LEN(TRIM(F57))=0</formula>
    </cfRule>
    <cfRule type="cellIs" dxfId="2266" priority="419" operator="greaterThanOrEqual">
      <formula>85</formula>
    </cfRule>
    <cfRule type="cellIs" dxfId="2265" priority="420" operator="lessThan">
      <formula>85</formula>
    </cfRule>
  </conditionalFormatting>
  <conditionalFormatting sqref="G57:G61">
    <cfRule type="containsBlanks" dxfId="2264" priority="415">
      <formula>LEN(TRIM(G57))=0</formula>
    </cfRule>
    <cfRule type="cellIs" dxfId="2263" priority="416" operator="greaterThanOrEqual">
      <formula>85</formula>
    </cfRule>
    <cfRule type="cellIs" dxfId="2262" priority="417" operator="lessThan">
      <formula>85</formula>
    </cfRule>
  </conditionalFormatting>
  <conditionalFormatting sqref="H57:H61">
    <cfRule type="containsBlanks" dxfId="2261" priority="412">
      <formula>LEN(TRIM(H57))=0</formula>
    </cfRule>
    <cfRule type="cellIs" dxfId="2260" priority="413" operator="greaterThanOrEqual">
      <formula>85</formula>
    </cfRule>
    <cfRule type="cellIs" dxfId="2259" priority="414" operator="lessThan">
      <formula>85</formula>
    </cfRule>
  </conditionalFormatting>
  <conditionalFormatting sqref="I57:I61">
    <cfRule type="containsBlanks" dxfId="2258" priority="409">
      <formula>LEN(TRIM(I57))=0</formula>
    </cfRule>
    <cfRule type="cellIs" dxfId="2257" priority="410" operator="greaterThanOrEqual">
      <formula>85</formula>
    </cfRule>
    <cfRule type="cellIs" dxfId="2256" priority="411" operator="lessThan">
      <formula>85</formula>
    </cfRule>
  </conditionalFormatting>
  <conditionalFormatting sqref="J57:J61">
    <cfRule type="containsBlanks" dxfId="2255" priority="406">
      <formula>LEN(TRIM(J57))=0</formula>
    </cfRule>
    <cfRule type="cellIs" dxfId="2254" priority="407" operator="greaterThanOrEqual">
      <formula>85</formula>
    </cfRule>
    <cfRule type="cellIs" dxfId="2253" priority="408" operator="lessThan">
      <formula>85</formula>
    </cfRule>
  </conditionalFormatting>
  <conditionalFormatting sqref="K57:K61">
    <cfRule type="containsBlanks" dxfId="2252" priority="403">
      <formula>LEN(TRIM(K57))=0</formula>
    </cfRule>
    <cfRule type="cellIs" dxfId="2251" priority="404" operator="greaterThanOrEqual">
      <formula>85</formula>
    </cfRule>
    <cfRule type="cellIs" dxfId="2250" priority="405" operator="lessThan">
      <formula>85</formula>
    </cfRule>
  </conditionalFormatting>
  <conditionalFormatting sqref="L57:L61">
    <cfRule type="containsBlanks" dxfId="2249" priority="400">
      <formula>LEN(TRIM(L57))=0</formula>
    </cfRule>
    <cfRule type="cellIs" dxfId="2248" priority="401" operator="greaterThanOrEqual">
      <formula>85</formula>
    </cfRule>
    <cfRule type="cellIs" dxfId="2247" priority="402" operator="lessThan">
      <formula>85</formula>
    </cfRule>
  </conditionalFormatting>
  <conditionalFormatting sqref="M57:M61">
    <cfRule type="containsBlanks" dxfId="2246" priority="397">
      <formula>LEN(TRIM(M57))=0</formula>
    </cfRule>
    <cfRule type="cellIs" dxfId="2245" priority="398" operator="greaterThanOrEqual">
      <formula>85</formula>
    </cfRule>
    <cfRule type="cellIs" dxfId="2244" priority="399" operator="lessThan">
      <formula>85</formula>
    </cfRule>
  </conditionalFormatting>
  <conditionalFormatting sqref="N57:N61">
    <cfRule type="containsBlanks" dxfId="2243" priority="394">
      <formula>LEN(TRIM(N57))=0</formula>
    </cfRule>
    <cfRule type="cellIs" dxfId="2242" priority="395" operator="greaterThanOrEqual">
      <formula>85</formula>
    </cfRule>
    <cfRule type="cellIs" dxfId="2241" priority="396" operator="lessThan">
      <formula>85</formula>
    </cfRule>
  </conditionalFormatting>
  <conditionalFormatting sqref="O57:O61">
    <cfRule type="containsBlanks" dxfId="2240" priority="391">
      <formula>LEN(TRIM(O57))=0</formula>
    </cfRule>
    <cfRule type="cellIs" dxfId="2239" priority="392" operator="greaterThanOrEqual">
      <formula>85</formula>
    </cfRule>
    <cfRule type="cellIs" dxfId="2238" priority="393" operator="lessThan">
      <formula>85</formula>
    </cfRule>
  </conditionalFormatting>
  <conditionalFormatting sqref="P57:P61">
    <cfRule type="containsBlanks" dxfId="2237" priority="388">
      <formula>LEN(TRIM(P57))=0</formula>
    </cfRule>
    <cfRule type="cellIs" dxfId="2236" priority="389" operator="greaterThanOrEqual">
      <formula>85</formula>
    </cfRule>
    <cfRule type="cellIs" dxfId="2235" priority="390" operator="lessThan">
      <formula>85</formula>
    </cfRule>
  </conditionalFormatting>
  <conditionalFormatting sqref="Q57:Q61">
    <cfRule type="containsBlanks" dxfId="2234" priority="385">
      <formula>LEN(TRIM(Q57))=0</formula>
    </cfRule>
    <cfRule type="cellIs" dxfId="2233" priority="386" operator="greaterThanOrEqual">
      <formula>85</formula>
    </cfRule>
    <cfRule type="cellIs" dxfId="2232" priority="387" operator="lessThan">
      <formula>85</formula>
    </cfRule>
  </conditionalFormatting>
  <conditionalFormatting sqref="R57:R61">
    <cfRule type="containsBlanks" dxfId="2231" priority="382">
      <formula>LEN(TRIM(R57))=0</formula>
    </cfRule>
    <cfRule type="cellIs" dxfId="2230" priority="383" operator="greaterThanOrEqual">
      <formula>85</formula>
    </cfRule>
    <cfRule type="cellIs" dxfId="2229" priority="384" operator="lessThan">
      <formula>85</formula>
    </cfRule>
  </conditionalFormatting>
  <conditionalFormatting sqref="S57:S61">
    <cfRule type="containsBlanks" dxfId="2228" priority="379">
      <formula>LEN(TRIM(S57))=0</formula>
    </cfRule>
    <cfRule type="cellIs" dxfId="2227" priority="380" operator="greaterThanOrEqual">
      <formula>85</formula>
    </cfRule>
    <cfRule type="cellIs" dxfId="2226" priority="381" operator="lessThan">
      <formula>85</formula>
    </cfRule>
  </conditionalFormatting>
  <conditionalFormatting sqref="T57:T61">
    <cfRule type="containsBlanks" dxfId="2225" priority="376">
      <formula>LEN(TRIM(T57))=0</formula>
    </cfRule>
    <cfRule type="cellIs" dxfId="2224" priority="377" operator="greaterThanOrEqual">
      <formula>85</formula>
    </cfRule>
    <cfRule type="cellIs" dxfId="2223" priority="378" operator="lessThan">
      <formula>85</formula>
    </cfRule>
  </conditionalFormatting>
  <conditionalFormatting sqref="U57:U61">
    <cfRule type="containsBlanks" dxfId="2222" priority="373">
      <formula>LEN(TRIM(U57))=0</formula>
    </cfRule>
    <cfRule type="cellIs" dxfId="2221" priority="374" operator="greaterThanOrEqual">
      <formula>85</formula>
    </cfRule>
    <cfRule type="cellIs" dxfId="2220" priority="375" operator="lessThan">
      <formula>85</formula>
    </cfRule>
  </conditionalFormatting>
  <conditionalFormatting sqref="V57:V61">
    <cfRule type="containsBlanks" dxfId="2219" priority="370">
      <formula>LEN(TRIM(V57))=0</formula>
    </cfRule>
    <cfRule type="cellIs" dxfId="2218" priority="371" operator="greaterThanOrEqual">
      <formula>85</formula>
    </cfRule>
    <cfRule type="cellIs" dxfId="2217" priority="372" operator="lessThan">
      <formula>85</formula>
    </cfRule>
  </conditionalFormatting>
  <conditionalFormatting sqref="W57:W61">
    <cfRule type="containsBlanks" dxfId="2216" priority="367">
      <formula>LEN(TRIM(W57))=0</formula>
    </cfRule>
    <cfRule type="cellIs" dxfId="2215" priority="368" operator="greaterThanOrEqual">
      <formula>85</formula>
    </cfRule>
    <cfRule type="cellIs" dxfId="2214" priority="369" operator="lessThan">
      <formula>85</formula>
    </cfRule>
  </conditionalFormatting>
  <conditionalFormatting sqref="X57:X61">
    <cfRule type="containsBlanks" dxfId="2213" priority="364">
      <formula>LEN(TRIM(X57))=0</formula>
    </cfRule>
    <cfRule type="cellIs" dxfId="2212" priority="365" operator="greaterThanOrEqual">
      <formula>85</formula>
    </cfRule>
    <cfRule type="cellIs" dxfId="2211" priority="366" operator="lessThan">
      <formula>85</formula>
    </cfRule>
  </conditionalFormatting>
  <conditionalFormatting sqref="Y57:Y61">
    <cfRule type="containsBlanks" dxfId="2210" priority="361">
      <formula>LEN(TRIM(Y57))=0</formula>
    </cfRule>
    <cfRule type="cellIs" dxfId="2209" priority="362" operator="greaterThanOrEqual">
      <formula>85</formula>
    </cfRule>
    <cfRule type="cellIs" dxfId="2208" priority="363" operator="lessThan">
      <formula>85</formula>
    </cfRule>
  </conditionalFormatting>
  <conditionalFormatting sqref="Z57:Z61">
    <cfRule type="containsBlanks" dxfId="2207" priority="358">
      <formula>LEN(TRIM(Z57))=0</formula>
    </cfRule>
    <cfRule type="cellIs" dxfId="2206" priority="359" operator="greaterThanOrEqual">
      <formula>85</formula>
    </cfRule>
    <cfRule type="cellIs" dxfId="2205" priority="360" operator="lessThan">
      <formula>85</formula>
    </cfRule>
  </conditionalFormatting>
  <conditionalFormatting sqref="AA57:AA61">
    <cfRule type="containsBlanks" dxfId="2204" priority="355">
      <formula>LEN(TRIM(AA57))=0</formula>
    </cfRule>
    <cfRule type="cellIs" dxfId="2203" priority="356" operator="greaterThanOrEqual">
      <formula>85</formula>
    </cfRule>
    <cfRule type="cellIs" dxfId="2202" priority="357" operator="lessThan">
      <formula>85</formula>
    </cfRule>
  </conditionalFormatting>
  <conditionalFormatting sqref="AB57:AB61">
    <cfRule type="containsBlanks" dxfId="2201" priority="352">
      <formula>LEN(TRIM(AB57))=0</formula>
    </cfRule>
    <cfRule type="cellIs" dxfId="2200" priority="353" operator="greaterThanOrEqual">
      <formula>85</formula>
    </cfRule>
    <cfRule type="cellIs" dxfId="2199" priority="354" operator="lessThan">
      <formula>85</formula>
    </cfRule>
  </conditionalFormatting>
  <conditionalFormatting sqref="AC57:AC61">
    <cfRule type="containsBlanks" dxfId="2198" priority="349">
      <formula>LEN(TRIM(AC57))=0</formula>
    </cfRule>
    <cfRule type="cellIs" dxfId="2197" priority="350" operator="greaterThanOrEqual">
      <formula>85</formula>
    </cfRule>
    <cfRule type="cellIs" dxfId="2196" priority="351" operator="lessThan">
      <formula>85</formula>
    </cfRule>
  </conditionalFormatting>
  <conditionalFormatting sqref="AD57:AD61">
    <cfRule type="containsBlanks" dxfId="2195" priority="346">
      <formula>LEN(TRIM(AD57))=0</formula>
    </cfRule>
    <cfRule type="cellIs" dxfId="2194" priority="347" operator="greaterThanOrEqual">
      <formula>85</formula>
    </cfRule>
    <cfRule type="cellIs" dxfId="2193" priority="348" operator="lessThan">
      <formula>85</formula>
    </cfRule>
  </conditionalFormatting>
  <conditionalFormatting sqref="AE57:AE61">
    <cfRule type="containsBlanks" dxfId="2192" priority="343">
      <formula>LEN(TRIM(AE57))=0</formula>
    </cfRule>
    <cfRule type="cellIs" dxfId="2191" priority="344" operator="greaterThanOrEqual">
      <formula>85</formula>
    </cfRule>
    <cfRule type="cellIs" dxfId="2190" priority="345" operator="lessThan">
      <formula>85</formula>
    </cfRule>
  </conditionalFormatting>
  <conditionalFormatting sqref="AF57:AF61">
    <cfRule type="containsBlanks" dxfId="2189" priority="340">
      <formula>LEN(TRIM(AF57))=0</formula>
    </cfRule>
    <cfRule type="cellIs" dxfId="2188" priority="341" operator="greaterThanOrEqual">
      <formula>85</formula>
    </cfRule>
    <cfRule type="cellIs" dxfId="2187" priority="342" operator="lessThan">
      <formula>85</formula>
    </cfRule>
  </conditionalFormatting>
  <conditionalFormatting sqref="AG57:AG61">
    <cfRule type="containsBlanks" dxfId="2186" priority="337">
      <formula>LEN(TRIM(AG57))=0</formula>
    </cfRule>
    <cfRule type="cellIs" dxfId="2185" priority="338" operator="greaterThanOrEqual">
      <formula>85</formula>
    </cfRule>
    <cfRule type="cellIs" dxfId="2184" priority="339" operator="lessThan">
      <formula>85</formula>
    </cfRule>
  </conditionalFormatting>
  <conditionalFormatting sqref="AH57:AH61">
    <cfRule type="containsBlanks" dxfId="2183" priority="334">
      <formula>LEN(TRIM(AH57))=0</formula>
    </cfRule>
    <cfRule type="cellIs" dxfId="2182" priority="335" operator="greaterThanOrEqual">
      <formula>85</formula>
    </cfRule>
    <cfRule type="cellIs" dxfId="2181" priority="336" operator="lessThan">
      <formula>85</formula>
    </cfRule>
  </conditionalFormatting>
  <conditionalFormatting sqref="AI57:AI61">
    <cfRule type="containsBlanks" dxfId="2180" priority="331">
      <formula>LEN(TRIM(AI57))=0</formula>
    </cfRule>
    <cfRule type="cellIs" dxfId="2179" priority="332" operator="greaterThanOrEqual">
      <formula>85</formula>
    </cfRule>
    <cfRule type="cellIs" dxfId="2178" priority="333" operator="lessThan">
      <formula>85</formula>
    </cfRule>
  </conditionalFormatting>
  <conditionalFormatting sqref="AJ57:AJ61">
    <cfRule type="containsBlanks" dxfId="2177" priority="328">
      <formula>LEN(TRIM(AJ57))=0</formula>
    </cfRule>
    <cfRule type="cellIs" dxfId="2176" priority="329" operator="greaterThanOrEqual">
      <formula>85</formula>
    </cfRule>
    <cfRule type="cellIs" dxfId="2175" priority="330" operator="lessThan">
      <formula>85</formula>
    </cfRule>
  </conditionalFormatting>
  <conditionalFormatting sqref="AK57:AK61">
    <cfRule type="containsBlanks" dxfId="2174" priority="325">
      <formula>LEN(TRIM(AK57))=0</formula>
    </cfRule>
    <cfRule type="cellIs" dxfId="2173" priority="326" operator="greaterThanOrEqual">
      <formula>85</formula>
    </cfRule>
    <cfRule type="cellIs" dxfId="2172" priority="327" operator="lessThan">
      <formula>85</formula>
    </cfRule>
  </conditionalFormatting>
  <conditionalFormatting sqref="AL57:AL61">
    <cfRule type="containsBlanks" dxfId="2171" priority="322">
      <formula>LEN(TRIM(AL57))=0</formula>
    </cfRule>
    <cfRule type="cellIs" dxfId="2170" priority="323" operator="greaterThanOrEqual">
      <formula>85</formula>
    </cfRule>
    <cfRule type="cellIs" dxfId="2169" priority="324" operator="lessThan">
      <formula>85</formula>
    </cfRule>
  </conditionalFormatting>
  <conditionalFormatting sqref="AM57:AM61">
    <cfRule type="containsBlanks" dxfId="2168" priority="319">
      <formula>LEN(TRIM(AM57))=0</formula>
    </cfRule>
    <cfRule type="cellIs" dxfId="2167" priority="320" operator="greaterThanOrEqual">
      <formula>85</formula>
    </cfRule>
    <cfRule type="cellIs" dxfId="2166" priority="321" operator="lessThan">
      <formula>85</formula>
    </cfRule>
  </conditionalFormatting>
  <conditionalFormatting sqref="AN57:AN61">
    <cfRule type="containsBlanks" dxfId="2165" priority="316">
      <formula>LEN(TRIM(AN57))=0</formula>
    </cfRule>
    <cfRule type="cellIs" dxfId="2164" priority="317" operator="greaterThanOrEqual">
      <formula>85</formula>
    </cfRule>
    <cfRule type="cellIs" dxfId="2163" priority="318" operator="lessThan">
      <formula>85</formula>
    </cfRule>
  </conditionalFormatting>
  <conditionalFormatting sqref="AO57:AO61">
    <cfRule type="containsBlanks" dxfId="2162" priority="313">
      <formula>LEN(TRIM(AO57))=0</formula>
    </cfRule>
    <cfRule type="cellIs" dxfId="2161" priority="314" operator="greaterThanOrEqual">
      <formula>85</formula>
    </cfRule>
    <cfRule type="cellIs" dxfId="2160" priority="315" operator="lessThan">
      <formula>85</formula>
    </cfRule>
  </conditionalFormatting>
  <conditionalFormatting sqref="AP57:AP61">
    <cfRule type="containsBlanks" dxfId="2159" priority="310">
      <formula>LEN(TRIM(AP57))=0</formula>
    </cfRule>
    <cfRule type="cellIs" dxfId="2158" priority="311" operator="greaterThanOrEqual">
      <formula>85</formula>
    </cfRule>
    <cfRule type="cellIs" dxfId="2157" priority="312" operator="lessThan">
      <formula>85</formula>
    </cfRule>
  </conditionalFormatting>
  <conditionalFormatting sqref="AQ57:AQ61">
    <cfRule type="containsBlanks" dxfId="2156" priority="307">
      <formula>LEN(TRIM(AQ57))=0</formula>
    </cfRule>
    <cfRule type="cellIs" dxfId="2155" priority="308" operator="greaterThanOrEqual">
      <formula>85</formula>
    </cfRule>
    <cfRule type="cellIs" dxfId="2154" priority="309" operator="lessThan">
      <formula>85</formula>
    </cfRule>
  </conditionalFormatting>
  <conditionalFormatting sqref="B83:B87">
    <cfRule type="containsBlanks" dxfId="2153" priority="304">
      <formula>LEN(TRIM(B83))=0</formula>
    </cfRule>
    <cfRule type="cellIs" dxfId="2152" priority="305" operator="greaterThanOrEqual">
      <formula>85</formula>
    </cfRule>
    <cfRule type="cellIs" dxfId="2151" priority="306" operator="lessThan">
      <formula>85</formula>
    </cfRule>
  </conditionalFormatting>
  <conditionalFormatting sqref="C83:C87">
    <cfRule type="containsBlanks" dxfId="2150" priority="301">
      <formula>LEN(TRIM(C83))=0</formula>
    </cfRule>
    <cfRule type="cellIs" dxfId="2149" priority="302" operator="greaterThanOrEqual">
      <formula>85</formula>
    </cfRule>
    <cfRule type="cellIs" dxfId="2148" priority="303" operator="lessThan">
      <formula>85</formula>
    </cfRule>
  </conditionalFormatting>
  <conditionalFormatting sqref="D83:D87">
    <cfRule type="containsBlanks" dxfId="2147" priority="298">
      <formula>LEN(TRIM(D83))=0</formula>
    </cfRule>
    <cfRule type="cellIs" dxfId="2146" priority="299" operator="greaterThanOrEqual">
      <formula>85</formula>
    </cfRule>
    <cfRule type="cellIs" dxfId="2145" priority="300" operator="lessThan">
      <formula>85</formula>
    </cfRule>
  </conditionalFormatting>
  <conditionalFormatting sqref="E83:E87">
    <cfRule type="containsBlanks" dxfId="2144" priority="295">
      <formula>LEN(TRIM(E83))=0</formula>
    </cfRule>
    <cfRule type="cellIs" dxfId="2143" priority="296" operator="greaterThanOrEqual">
      <formula>85</formula>
    </cfRule>
    <cfRule type="cellIs" dxfId="2142" priority="297" operator="lessThan">
      <formula>85</formula>
    </cfRule>
  </conditionalFormatting>
  <conditionalFormatting sqref="F83:F87">
    <cfRule type="containsBlanks" dxfId="2141" priority="292">
      <formula>LEN(TRIM(F83))=0</formula>
    </cfRule>
    <cfRule type="cellIs" dxfId="2140" priority="293" operator="greaterThanOrEqual">
      <formula>85</formula>
    </cfRule>
    <cfRule type="cellIs" dxfId="2139" priority="294" operator="lessThan">
      <formula>85</formula>
    </cfRule>
  </conditionalFormatting>
  <conditionalFormatting sqref="G83:G87">
    <cfRule type="containsBlanks" dxfId="2138" priority="289">
      <formula>LEN(TRIM(G83))=0</formula>
    </cfRule>
    <cfRule type="cellIs" dxfId="2137" priority="290" operator="greaterThanOrEqual">
      <formula>85</formula>
    </cfRule>
    <cfRule type="cellIs" dxfId="2136" priority="291" operator="lessThan">
      <formula>85</formula>
    </cfRule>
  </conditionalFormatting>
  <conditionalFormatting sqref="H83:H87">
    <cfRule type="containsBlanks" dxfId="2135" priority="286">
      <formula>LEN(TRIM(H83))=0</formula>
    </cfRule>
    <cfRule type="cellIs" dxfId="2134" priority="287" operator="greaterThanOrEqual">
      <formula>85</formula>
    </cfRule>
    <cfRule type="cellIs" dxfId="2133" priority="288" operator="lessThan">
      <formula>85</formula>
    </cfRule>
  </conditionalFormatting>
  <conditionalFormatting sqref="I83:I87">
    <cfRule type="containsBlanks" dxfId="2132" priority="283">
      <formula>LEN(TRIM(I83))=0</formula>
    </cfRule>
    <cfRule type="cellIs" dxfId="2131" priority="284" operator="greaterThanOrEqual">
      <formula>85</formula>
    </cfRule>
    <cfRule type="cellIs" dxfId="2130" priority="285" operator="lessThan">
      <formula>85</formula>
    </cfRule>
  </conditionalFormatting>
  <conditionalFormatting sqref="J83:J87">
    <cfRule type="containsBlanks" dxfId="2129" priority="280">
      <formula>LEN(TRIM(J83))=0</formula>
    </cfRule>
    <cfRule type="cellIs" dxfId="2128" priority="281" operator="greaterThanOrEqual">
      <formula>85</formula>
    </cfRule>
    <cfRule type="cellIs" dxfId="2127" priority="282" operator="lessThan">
      <formula>85</formula>
    </cfRule>
  </conditionalFormatting>
  <conditionalFormatting sqref="K83:K87">
    <cfRule type="containsBlanks" dxfId="2126" priority="277">
      <formula>LEN(TRIM(K83))=0</formula>
    </cfRule>
    <cfRule type="cellIs" dxfId="2125" priority="278" operator="greaterThanOrEqual">
      <formula>85</formula>
    </cfRule>
    <cfRule type="cellIs" dxfId="2124" priority="279" operator="lessThan">
      <formula>85</formula>
    </cfRule>
  </conditionalFormatting>
  <conditionalFormatting sqref="L83:L87">
    <cfRule type="containsBlanks" dxfId="2123" priority="274">
      <formula>LEN(TRIM(L83))=0</formula>
    </cfRule>
    <cfRule type="cellIs" dxfId="2122" priority="275" operator="greaterThanOrEqual">
      <formula>85</formula>
    </cfRule>
    <cfRule type="cellIs" dxfId="2121" priority="276" operator="lessThan">
      <formula>85</formula>
    </cfRule>
  </conditionalFormatting>
  <conditionalFormatting sqref="M83:M87">
    <cfRule type="containsBlanks" dxfId="2120" priority="271">
      <formula>LEN(TRIM(M83))=0</formula>
    </cfRule>
    <cfRule type="cellIs" dxfId="2119" priority="272" operator="greaterThanOrEqual">
      <formula>85</formula>
    </cfRule>
    <cfRule type="cellIs" dxfId="2118" priority="273" operator="lessThan">
      <formula>85</formula>
    </cfRule>
  </conditionalFormatting>
  <conditionalFormatting sqref="N83:N87">
    <cfRule type="containsBlanks" dxfId="2117" priority="268">
      <formula>LEN(TRIM(N83))=0</formula>
    </cfRule>
    <cfRule type="cellIs" dxfId="2116" priority="269" operator="greaterThanOrEqual">
      <formula>85</formula>
    </cfRule>
    <cfRule type="cellIs" dxfId="2115" priority="270" operator="lessThan">
      <formula>85</formula>
    </cfRule>
  </conditionalFormatting>
  <conditionalFormatting sqref="O83:O87">
    <cfRule type="containsBlanks" dxfId="2114" priority="265">
      <formula>LEN(TRIM(O83))=0</formula>
    </cfRule>
    <cfRule type="cellIs" dxfId="2113" priority="266" operator="greaterThanOrEqual">
      <formula>85</formula>
    </cfRule>
    <cfRule type="cellIs" dxfId="2112" priority="267" operator="lessThan">
      <formula>85</formula>
    </cfRule>
  </conditionalFormatting>
  <conditionalFormatting sqref="P83:P87">
    <cfRule type="containsBlanks" dxfId="2111" priority="262">
      <formula>LEN(TRIM(P83))=0</formula>
    </cfRule>
    <cfRule type="cellIs" dxfId="2110" priority="263" operator="greaterThanOrEqual">
      <formula>85</formula>
    </cfRule>
    <cfRule type="cellIs" dxfId="2109" priority="264" operator="lessThan">
      <formula>85</formula>
    </cfRule>
  </conditionalFormatting>
  <conditionalFormatting sqref="Q83:Q87">
    <cfRule type="containsBlanks" dxfId="2108" priority="259">
      <formula>LEN(TRIM(Q83))=0</formula>
    </cfRule>
    <cfRule type="cellIs" dxfId="2107" priority="260" operator="greaterThanOrEqual">
      <formula>85</formula>
    </cfRule>
    <cfRule type="cellIs" dxfId="2106" priority="261" operator="lessThan">
      <formula>85</formula>
    </cfRule>
  </conditionalFormatting>
  <conditionalFormatting sqref="R83:R87">
    <cfRule type="containsBlanks" dxfId="2105" priority="256">
      <formula>LEN(TRIM(R83))=0</formula>
    </cfRule>
    <cfRule type="cellIs" dxfId="2104" priority="257" operator="greaterThanOrEqual">
      <formula>85</formula>
    </cfRule>
    <cfRule type="cellIs" dxfId="2103" priority="258" operator="lessThan">
      <formula>85</formula>
    </cfRule>
  </conditionalFormatting>
  <conditionalFormatting sqref="S83:S87">
    <cfRule type="containsBlanks" dxfId="2102" priority="253">
      <formula>LEN(TRIM(S83))=0</formula>
    </cfRule>
    <cfRule type="cellIs" dxfId="2101" priority="254" operator="greaterThanOrEqual">
      <formula>85</formula>
    </cfRule>
    <cfRule type="cellIs" dxfId="2100" priority="255" operator="lessThan">
      <formula>85</formula>
    </cfRule>
  </conditionalFormatting>
  <conditionalFormatting sqref="T83:T87">
    <cfRule type="containsBlanks" dxfId="2099" priority="250">
      <formula>LEN(TRIM(T83))=0</formula>
    </cfRule>
    <cfRule type="cellIs" dxfId="2098" priority="251" operator="greaterThanOrEqual">
      <formula>85</formula>
    </cfRule>
    <cfRule type="cellIs" dxfId="2097" priority="252" operator="lessThan">
      <formula>85</formula>
    </cfRule>
  </conditionalFormatting>
  <conditionalFormatting sqref="U83:U87">
    <cfRule type="containsBlanks" dxfId="2096" priority="247">
      <formula>LEN(TRIM(U83))=0</formula>
    </cfRule>
    <cfRule type="cellIs" dxfId="2095" priority="248" operator="greaterThanOrEqual">
      <formula>85</formula>
    </cfRule>
    <cfRule type="cellIs" dxfId="2094" priority="249" operator="lessThan">
      <formula>85</formula>
    </cfRule>
  </conditionalFormatting>
  <conditionalFormatting sqref="V83:V87">
    <cfRule type="containsBlanks" dxfId="2093" priority="244">
      <formula>LEN(TRIM(V83))=0</formula>
    </cfRule>
    <cfRule type="cellIs" dxfId="2092" priority="245" operator="greaterThanOrEqual">
      <formula>85</formula>
    </cfRule>
    <cfRule type="cellIs" dxfId="2091" priority="246" operator="lessThan">
      <formula>85</formula>
    </cfRule>
  </conditionalFormatting>
  <conditionalFormatting sqref="W83:W87">
    <cfRule type="containsBlanks" dxfId="2090" priority="241">
      <formula>LEN(TRIM(W83))=0</formula>
    </cfRule>
    <cfRule type="cellIs" dxfId="2089" priority="242" operator="greaterThanOrEqual">
      <formula>85</formula>
    </cfRule>
    <cfRule type="cellIs" dxfId="2088" priority="243" operator="lessThan">
      <formula>85</formula>
    </cfRule>
  </conditionalFormatting>
  <conditionalFormatting sqref="X83:X87">
    <cfRule type="containsBlanks" dxfId="2087" priority="238">
      <formula>LEN(TRIM(X83))=0</formula>
    </cfRule>
    <cfRule type="cellIs" dxfId="2086" priority="239" operator="greaterThanOrEqual">
      <formula>85</formula>
    </cfRule>
    <cfRule type="cellIs" dxfId="2085" priority="240" operator="lessThan">
      <formula>85</formula>
    </cfRule>
  </conditionalFormatting>
  <conditionalFormatting sqref="Y83:Y87">
    <cfRule type="containsBlanks" dxfId="2084" priority="235">
      <formula>LEN(TRIM(Y83))=0</formula>
    </cfRule>
    <cfRule type="cellIs" dxfId="2083" priority="236" operator="greaterThanOrEqual">
      <formula>85</formula>
    </cfRule>
    <cfRule type="cellIs" dxfId="2082" priority="237" operator="lessThan">
      <formula>85</formula>
    </cfRule>
  </conditionalFormatting>
  <conditionalFormatting sqref="Z83:Z87">
    <cfRule type="containsBlanks" dxfId="2081" priority="232">
      <formula>LEN(TRIM(Z83))=0</formula>
    </cfRule>
    <cfRule type="cellIs" dxfId="2080" priority="233" operator="greaterThanOrEqual">
      <formula>85</formula>
    </cfRule>
    <cfRule type="cellIs" dxfId="2079" priority="234" operator="lessThan">
      <formula>85</formula>
    </cfRule>
  </conditionalFormatting>
  <conditionalFormatting sqref="AA83:AA87">
    <cfRule type="containsBlanks" dxfId="2078" priority="229">
      <formula>LEN(TRIM(AA83))=0</formula>
    </cfRule>
    <cfRule type="cellIs" dxfId="2077" priority="230" operator="greaterThanOrEqual">
      <formula>85</formula>
    </cfRule>
    <cfRule type="cellIs" dxfId="2076" priority="231" operator="lessThan">
      <formula>85</formula>
    </cfRule>
  </conditionalFormatting>
  <conditionalFormatting sqref="AB83:AB87">
    <cfRule type="containsBlanks" dxfId="2075" priority="226">
      <formula>LEN(TRIM(AB83))=0</formula>
    </cfRule>
    <cfRule type="cellIs" dxfId="2074" priority="227" operator="greaterThanOrEqual">
      <formula>85</formula>
    </cfRule>
    <cfRule type="cellIs" dxfId="2073" priority="228" operator="lessThan">
      <formula>85</formula>
    </cfRule>
  </conditionalFormatting>
  <conditionalFormatting sqref="AC83:AC87">
    <cfRule type="containsBlanks" dxfId="2072" priority="223">
      <formula>LEN(TRIM(AC83))=0</formula>
    </cfRule>
    <cfRule type="cellIs" dxfId="2071" priority="224" operator="greaterThanOrEqual">
      <formula>85</formula>
    </cfRule>
    <cfRule type="cellIs" dxfId="2070" priority="225" operator="lessThan">
      <formula>85</formula>
    </cfRule>
  </conditionalFormatting>
  <conditionalFormatting sqref="AD83:AD87">
    <cfRule type="containsBlanks" dxfId="2069" priority="220">
      <formula>LEN(TRIM(AD83))=0</formula>
    </cfRule>
    <cfRule type="cellIs" dxfId="2068" priority="221" operator="greaterThanOrEqual">
      <formula>85</formula>
    </cfRule>
    <cfRule type="cellIs" dxfId="2067" priority="222" operator="lessThan">
      <formula>85</formula>
    </cfRule>
  </conditionalFormatting>
  <conditionalFormatting sqref="AE83:AE87">
    <cfRule type="containsBlanks" dxfId="2066" priority="217">
      <formula>LEN(TRIM(AE83))=0</formula>
    </cfRule>
    <cfRule type="cellIs" dxfId="2065" priority="218" operator="greaterThanOrEqual">
      <formula>85</formula>
    </cfRule>
    <cfRule type="cellIs" dxfId="2064" priority="219" operator="lessThan">
      <formula>85</formula>
    </cfRule>
  </conditionalFormatting>
  <conditionalFormatting sqref="AF83:AF87">
    <cfRule type="containsBlanks" dxfId="2063" priority="214">
      <formula>LEN(TRIM(AF83))=0</formula>
    </cfRule>
    <cfRule type="cellIs" dxfId="2062" priority="215" operator="greaterThanOrEqual">
      <formula>85</formula>
    </cfRule>
    <cfRule type="cellIs" dxfId="2061" priority="216" operator="lessThan">
      <formula>85</formula>
    </cfRule>
  </conditionalFormatting>
  <conditionalFormatting sqref="AG83:AG87">
    <cfRule type="containsBlanks" dxfId="2060" priority="211">
      <formula>LEN(TRIM(AG83))=0</formula>
    </cfRule>
    <cfRule type="cellIs" dxfId="2059" priority="212" operator="greaterThanOrEqual">
      <formula>85</formula>
    </cfRule>
    <cfRule type="cellIs" dxfId="2058" priority="213" operator="lessThan">
      <formula>85</formula>
    </cfRule>
  </conditionalFormatting>
  <conditionalFormatting sqref="AH83:AH87">
    <cfRule type="containsBlanks" dxfId="2057" priority="208">
      <formula>LEN(TRIM(AH83))=0</formula>
    </cfRule>
    <cfRule type="cellIs" dxfId="2056" priority="209" operator="greaterThanOrEqual">
      <formula>85</formula>
    </cfRule>
    <cfRule type="cellIs" dxfId="2055" priority="210" operator="lessThan">
      <formula>85</formula>
    </cfRule>
  </conditionalFormatting>
  <conditionalFormatting sqref="AI83:AI87">
    <cfRule type="containsBlanks" dxfId="2054" priority="205">
      <formula>LEN(TRIM(AI83))=0</formula>
    </cfRule>
    <cfRule type="cellIs" dxfId="2053" priority="206" operator="greaterThanOrEqual">
      <formula>85</formula>
    </cfRule>
    <cfRule type="cellIs" dxfId="2052" priority="207" operator="lessThan">
      <formula>85</formula>
    </cfRule>
  </conditionalFormatting>
  <conditionalFormatting sqref="AJ83:AJ87">
    <cfRule type="containsBlanks" dxfId="2051" priority="202">
      <formula>LEN(TRIM(AJ83))=0</formula>
    </cfRule>
    <cfRule type="cellIs" dxfId="2050" priority="203" operator="greaterThanOrEqual">
      <formula>85</formula>
    </cfRule>
    <cfRule type="cellIs" dxfId="2049" priority="204" operator="lessThan">
      <formula>85</formula>
    </cfRule>
  </conditionalFormatting>
  <conditionalFormatting sqref="AK83:AK87">
    <cfRule type="containsBlanks" dxfId="2048" priority="199">
      <formula>LEN(TRIM(AK83))=0</formula>
    </cfRule>
    <cfRule type="cellIs" dxfId="2047" priority="200" operator="greaterThanOrEqual">
      <formula>85</formula>
    </cfRule>
    <cfRule type="cellIs" dxfId="2046" priority="201" operator="lessThan">
      <formula>85</formula>
    </cfRule>
  </conditionalFormatting>
  <conditionalFormatting sqref="AL83:AL87">
    <cfRule type="containsBlanks" dxfId="2045" priority="196">
      <formula>LEN(TRIM(AL83))=0</formula>
    </cfRule>
    <cfRule type="cellIs" dxfId="2044" priority="197" operator="greaterThanOrEqual">
      <formula>85</formula>
    </cfRule>
    <cfRule type="cellIs" dxfId="2043" priority="198" operator="lessThan">
      <formula>85</formula>
    </cfRule>
  </conditionalFormatting>
  <conditionalFormatting sqref="AM83:AM87">
    <cfRule type="containsBlanks" dxfId="2042" priority="193">
      <formula>LEN(TRIM(AM83))=0</formula>
    </cfRule>
    <cfRule type="cellIs" dxfId="2041" priority="194" operator="greaterThanOrEqual">
      <formula>85</formula>
    </cfRule>
    <cfRule type="cellIs" dxfId="2040" priority="195" operator="lessThan">
      <formula>85</formula>
    </cfRule>
  </conditionalFormatting>
  <conditionalFormatting sqref="AN83:AN87">
    <cfRule type="containsBlanks" dxfId="2039" priority="190">
      <formula>LEN(TRIM(AN83))=0</formula>
    </cfRule>
    <cfRule type="cellIs" dxfId="2038" priority="191" operator="greaterThanOrEqual">
      <formula>85</formula>
    </cfRule>
    <cfRule type="cellIs" dxfId="2037" priority="192" operator="lessThan">
      <formula>85</formula>
    </cfRule>
  </conditionalFormatting>
  <conditionalFormatting sqref="AO83:AO87">
    <cfRule type="containsBlanks" dxfId="2036" priority="187">
      <formula>LEN(TRIM(AO83))=0</formula>
    </cfRule>
    <cfRule type="cellIs" dxfId="2035" priority="188" operator="greaterThanOrEqual">
      <formula>85</formula>
    </cfRule>
    <cfRule type="cellIs" dxfId="2034" priority="189" operator="lessThan">
      <formula>85</formula>
    </cfRule>
  </conditionalFormatting>
  <conditionalFormatting sqref="AP83:AP87">
    <cfRule type="containsBlanks" dxfId="2033" priority="184">
      <formula>LEN(TRIM(AP83))=0</formula>
    </cfRule>
    <cfRule type="cellIs" dxfId="2032" priority="185" operator="greaterThanOrEqual">
      <formula>85</formula>
    </cfRule>
    <cfRule type="cellIs" dxfId="2031" priority="186" operator="lessThan">
      <formula>85</formula>
    </cfRule>
  </conditionalFormatting>
  <conditionalFormatting sqref="AQ83:AQ87">
    <cfRule type="containsBlanks" dxfId="2030" priority="181">
      <formula>LEN(TRIM(AQ83))=0</formula>
    </cfRule>
    <cfRule type="cellIs" dxfId="2029" priority="182" operator="greaterThanOrEqual">
      <formula>85</formula>
    </cfRule>
    <cfRule type="cellIs" dxfId="2028" priority="183" operator="lessThan">
      <formula>85</formula>
    </cfRule>
  </conditionalFormatting>
  <conditionalFormatting sqref="C159">
    <cfRule type="containsBlanks" dxfId="2027" priority="177">
      <formula>LEN(TRIM(C159))=0</formula>
    </cfRule>
    <cfRule type="cellIs" dxfId="2026" priority="178" operator="greaterThanOrEqual">
      <formula>0.95</formula>
    </cfRule>
    <cfRule type="cellIs" dxfId="2025" priority="179" operator="greaterThanOrEqual">
      <formula>85%</formula>
    </cfRule>
    <cfRule type="cellIs" dxfId="2024" priority="180" operator="lessThan">
      <formula>85%</formula>
    </cfRule>
  </conditionalFormatting>
  <conditionalFormatting sqref="D159">
    <cfRule type="containsBlanks" dxfId="2023" priority="173">
      <formula>LEN(TRIM(D159))=0</formula>
    </cfRule>
    <cfRule type="cellIs" dxfId="2022" priority="174" operator="greaterThanOrEqual">
      <formula>0.95</formula>
    </cfRule>
    <cfRule type="cellIs" dxfId="2021" priority="175" operator="greaterThanOrEqual">
      <formula>85%</formula>
    </cfRule>
    <cfRule type="cellIs" dxfId="2020" priority="176" operator="lessThan">
      <formula>85%</formula>
    </cfRule>
  </conditionalFormatting>
  <conditionalFormatting sqref="E159">
    <cfRule type="containsBlanks" dxfId="2019" priority="169">
      <formula>LEN(TRIM(E159))=0</formula>
    </cfRule>
    <cfRule type="cellIs" dxfId="2018" priority="170" operator="greaterThanOrEqual">
      <formula>0.95</formula>
    </cfRule>
    <cfRule type="cellIs" dxfId="2017" priority="171" operator="greaterThanOrEqual">
      <formula>85%</formula>
    </cfRule>
    <cfRule type="cellIs" dxfId="2016" priority="172" operator="lessThan">
      <formula>85%</formula>
    </cfRule>
  </conditionalFormatting>
  <conditionalFormatting sqref="F159">
    <cfRule type="containsBlanks" dxfId="2015" priority="165">
      <formula>LEN(TRIM(F159))=0</formula>
    </cfRule>
    <cfRule type="cellIs" dxfId="2014" priority="166" operator="greaterThanOrEqual">
      <formula>0.95</formula>
    </cfRule>
    <cfRule type="cellIs" dxfId="2013" priority="167" operator="greaterThanOrEqual">
      <formula>85%</formula>
    </cfRule>
    <cfRule type="cellIs" dxfId="2012" priority="168" operator="lessThan">
      <formula>85%</formula>
    </cfRule>
  </conditionalFormatting>
  <conditionalFormatting sqref="G159">
    <cfRule type="containsBlanks" dxfId="2011" priority="161">
      <formula>LEN(TRIM(G159))=0</formula>
    </cfRule>
    <cfRule type="cellIs" dxfId="2010" priority="162" operator="greaterThanOrEqual">
      <formula>0.95</formula>
    </cfRule>
    <cfRule type="cellIs" dxfId="2009" priority="163" operator="greaterThanOrEqual">
      <formula>85%</formula>
    </cfRule>
    <cfRule type="cellIs" dxfId="2008" priority="164" operator="lessThan">
      <formula>85%</formula>
    </cfRule>
  </conditionalFormatting>
  <conditionalFormatting sqref="H159">
    <cfRule type="containsBlanks" dxfId="2007" priority="157">
      <formula>LEN(TRIM(H159))=0</formula>
    </cfRule>
    <cfRule type="cellIs" dxfId="2006" priority="158" operator="greaterThanOrEqual">
      <formula>0.95</formula>
    </cfRule>
    <cfRule type="cellIs" dxfId="2005" priority="159" operator="greaterThanOrEqual">
      <formula>85%</formula>
    </cfRule>
    <cfRule type="cellIs" dxfId="2004" priority="160" operator="lessThan">
      <formula>85%</formula>
    </cfRule>
  </conditionalFormatting>
  <conditionalFormatting sqref="I159">
    <cfRule type="containsBlanks" dxfId="2003" priority="153">
      <formula>LEN(TRIM(I159))=0</formula>
    </cfRule>
    <cfRule type="cellIs" dxfId="2002" priority="154" operator="greaterThanOrEqual">
      <formula>0.95</formula>
    </cfRule>
    <cfRule type="cellIs" dxfId="2001" priority="155" operator="greaterThanOrEqual">
      <formula>85%</formula>
    </cfRule>
    <cfRule type="cellIs" dxfId="2000" priority="156" operator="lessThan">
      <formula>85%</formula>
    </cfRule>
  </conditionalFormatting>
  <conditionalFormatting sqref="J159">
    <cfRule type="containsBlanks" dxfId="1999" priority="149">
      <formula>LEN(TRIM(J159))=0</formula>
    </cfRule>
    <cfRule type="cellIs" dxfId="1998" priority="150" operator="greaterThanOrEqual">
      <formula>0.95</formula>
    </cfRule>
    <cfRule type="cellIs" dxfId="1997" priority="151" operator="greaterThanOrEqual">
      <formula>85%</formula>
    </cfRule>
    <cfRule type="cellIs" dxfId="1996" priority="152" operator="lessThan">
      <formula>85%</formula>
    </cfRule>
  </conditionalFormatting>
  <conditionalFormatting sqref="K159">
    <cfRule type="containsBlanks" dxfId="1995" priority="145">
      <formula>LEN(TRIM(K159))=0</formula>
    </cfRule>
    <cfRule type="cellIs" dxfId="1994" priority="146" operator="greaterThanOrEqual">
      <formula>0.95</formula>
    </cfRule>
    <cfRule type="cellIs" dxfId="1993" priority="147" operator="greaterThanOrEqual">
      <formula>85%</formula>
    </cfRule>
    <cfRule type="cellIs" dxfId="1992" priority="148" operator="lessThan">
      <formula>85%</formula>
    </cfRule>
  </conditionalFormatting>
  <conditionalFormatting sqref="L159">
    <cfRule type="containsBlanks" dxfId="1991" priority="141">
      <formula>LEN(TRIM(L159))=0</formula>
    </cfRule>
    <cfRule type="cellIs" dxfId="1990" priority="142" operator="greaterThanOrEqual">
      <formula>0.95</formula>
    </cfRule>
    <cfRule type="cellIs" dxfId="1989" priority="143" operator="greaterThanOrEqual">
      <formula>85%</formula>
    </cfRule>
    <cfRule type="cellIs" dxfId="1988" priority="144" operator="lessThan">
      <formula>85%</formula>
    </cfRule>
  </conditionalFormatting>
  <conditionalFormatting sqref="M159">
    <cfRule type="containsBlanks" dxfId="1987" priority="137">
      <formula>LEN(TRIM(M159))=0</formula>
    </cfRule>
    <cfRule type="cellIs" dxfId="1986" priority="138" operator="greaterThanOrEqual">
      <formula>0.95</formula>
    </cfRule>
    <cfRule type="cellIs" dxfId="1985" priority="139" operator="greaterThanOrEqual">
      <formula>85%</formula>
    </cfRule>
    <cfRule type="cellIs" dxfId="1984" priority="140" operator="lessThan">
      <formula>85%</formula>
    </cfRule>
  </conditionalFormatting>
  <conditionalFormatting sqref="N159">
    <cfRule type="containsBlanks" dxfId="1983" priority="133">
      <formula>LEN(TRIM(N159))=0</formula>
    </cfRule>
    <cfRule type="cellIs" dxfId="1982" priority="134" operator="greaterThanOrEqual">
      <formula>0.95</formula>
    </cfRule>
    <cfRule type="cellIs" dxfId="1981" priority="135" operator="greaterThanOrEqual">
      <formula>85%</formula>
    </cfRule>
    <cfRule type="cellIs" dxfId="1980" priority="136" operator="lessThan">
      <formula>85%</formula>
    </cfRule>
  </conditionalFormatting>
  <conditionalFormatting sqref="O159">
    <cfRule type="containsBlanks" dxfId="1979" priority="129">
      <formula>LEN(TRIM(O159))=0</formula>
    </cfRule>
    <cfRule type="cellIs" dxfId="1978" priority="130" operator="greaterThanOrEqual">
      <formula>0.95</formula>
    </cfRule>
    <cfRule type="cellIs" dxfId="1977" priority="131" operator="greaterThanOrEqual">
      <formula>85%</formula>
    </cfRule>
    <cfRule type="cellIs" dxfId="1976" priority="132" operator="lessThan">
      <formula>85%</formula>
    </cfRule>
  </conditionalFormatting>
  <conditionalFormatting sqref="P159">
    <cfRule type="containsBlanks" dxfId="1975" priority="125">
      <formula>LEN(TRIM(P159))=0</formula>
    </cfRule>
    <cfRule type="cellIs" dxfId="1974" priority="126" operator="greaterThanOrEqual">
      <formula>0.95</formula>
    </cfRule>
    <cfRule type="cellIs" dxfId="1973" priority="127" operator="greaterThanOrEqual">
      <formula>85%</formula>
    </cfRule>
    <cfRule type="cellIs" dxfId="1972" priority="128" operator="lessThan">
      <formula>85%</formula>
    </cfRule>
  </conditionalFormatting>
  <conditionalFormatting sqref="Q159">
    <cfRule type="containsBlanks" dxfId="1971" priority="121">
      <formula>LEN(TRIM(Q159))=0</formula>
    </cfRule>
    <cfRule type="cellIs" dxfId="1970" priority="122" operator="greaterThanOrEqual">
      <formula>0.95</formula>
    </cfRule>
    <cfRule type="cellIs" dxfId="1969" priority="123" operator="greaterThanOrEqual">
      <formula>85%</formula>
    </cfRule>
    <cfRule type="cellIs" dxfId="1968" priority="124" operator="lessThan">
      <formula>85%</formula>
    </cfRule>
  </conditionalFormatting>
  <conditionalFormatting sqref="R159">
    <cfRule type="containsBlanks" dxfId="1967" priority="117">
      <formula>LEN(TRIM(R159))=0</formula>
    </cfRule>
    <cfRule type="cellIs" dxfId="1966" priority="118" operator="greaterThanOrEqual">
      <formula>0.95</formula>
    </cfRule>
    <cfRule type="cellIs" dxfId="1965" priority="119" operator="greaterThanOrEqual">
      <formula>85%</formula>
    </cfRule>
    <cfRule type="cellIs" dxfId="1964" priority="120" operator="lessThan">
      <formula>85%</formula>
    </cfRule>
  </conditionalFormatting>
  <conditionalFormatting sqref="S159">
    <cfRule type="containsBlanks" dxfId="1963" priority="113">
      <formula>LEN(TRIM(S159))=0</formula>
    </cfRule>
    <cfRule type="cellIs" dxfId="1962" priority="114" operator="greaterThanOrEqual">
      <formula>0.95</formula>
    </cfRule>
    <cfRule type="cellIs" dxfId="1961" priority="115" operator="greaterThanOrEqual">
      <formula>85%</formula>
    </cfRule>
    <cfRule type="cellIs" dxfId="1960" priority="116" operator="lessThan">
      <formula>85%</formula>
    </cfRule>
  </conditionalFormatting>
  <conditionalFormatting sqref="T159">
    <cfRule type="containsBlanks" dxfId="1959" priority="109">
      <formula>LEN(TRIM(T159))=0</formula>
    </cfRule>
    <cfRule type="cellIs" dxfId="1958" priority="110" operator="greaterThanOrEqual">
      <formula>0.95</formula>
    </cfRule>
    <cfRule type="cellIs" dxfId="1957" priority="111" operator="greaterThanOrEqual">
      <formula>85%</formula>
    </cfRule>
    <cfRule type="cellIs" dxfId="1956" priority="112" operator="lessThan">
      <formula>85%</formula>
    </cfRule>
  </conditionalFormatting>
  <conditionalFormatting sqref="U159">
    <cfRule type="containsBlanks" dxfId="1955" priority="105">
      <formula>LEN(TRIM(U159))=0</formula>
    </cfRule>
    <cfRule type="cellIs" dxfId="1954" priority="106" operator="greaterThanOrEqual">
      <formula>0.95</formula>
    </cfRule>
    <cfRule type="cellIs" dxfId="1953" priority="107" operator="greaterThanOrEqual">
      <formula>85%</formula>
    </cfRule>
    <cfRule type="cellIs" dxfId="1952" priority="108" operator="lessThan">
      <formula>85%</formula>
    </cfRule>
  </conditionalFormatting>
  <conditionalFormatting sqref="V159">
    <cfRule type="containsBlanks" dxfId="1951" priority="101">
      <formula>LEN(TRIM(V159))=0</formula>
    </cfRule>
    <cfRule type="cellIs" dxfId="1950" priority="102" operator="greaterThanOrEqual">
      <formula>0.95</formula>
    </cfRule>
    <cfRule type="cellIs" dxfId="1949" priority="103" operator="greaterThanOrEqual">
      <formula>85%</formula>
    </cfRule>
    <cfRule type="cellIs" dxfId="1948" priority="104" operator="lessThan">
      <formula>85%</formula>
    </cfRule>
  </conditionalFormatting>
  <conditionalFormatting sqref="W159">
    <cfRule type="containsBlanks" dxfId="1947" priority="97">
      <formula>LEN(TRIM(W159))=0</formula>
    </cfRule>
    <cfRule type="cellIs" dxfId="1946" priority="98" operator="greaterThanOrEqual">
      <formula>0.95</formula>
    </cfRule>
    <cfRule type="cellIs" dxfId="1945" priority="99" operator="greaterThanOrEqual">
      <formula>85%</formula>
    </cfRule>
    <cfRule type="cellIs" dxfId="1944" priority="100" operator="lessThan">
      <formula>85%</formula>
    </cfRule>
  </conditionalFormatting>
  <conditionalFormatting sqref="X159">
    <cfRule type="containsBlanks" dxfId="1943" priority="93">
      <formula>LEN(TRIM(X159))=0</formula>
    </cfRule>
    <cfRule type="cellIs" dxfId="1942" priority="94" operator="greaterThanOrEqual">
      <formula>0.95</formula>
    </cfRule>
    <cfRule type="cellIs" dxfId="1941" priority="95" operator="greaterThanOrEqual">
      <formula>85%</formula>
    </cfRule>
    <cfRule type="cellIs" dxfId="1940" priority="96" operator="lessThan">
      <formula>85%</formula>
    </cfRule>
  </conditionalFormatting>
  <conditionalFormatting sqref="Y159">
    <cfRule type="containsBlanks" dxfId="1939" priority="89">
      <formula>LEN(TRIM(Y159))=0</formula>
    </cfRule>
    <cfRule type="cellIs" dxfId="1938" priority="90" operator="greaterThanOrEqual">
      <formula>0.95</formula>
    </cfRule>
    <cfRule type="cellIs" dxfId="1937" priority="91" operator="greaterThanOrEqual">
      <formula>85%</formula>
    </cfRule>
    <cfRule type="cellIs" dxfId="1936" priority="92" operator="lessThan">
      <formula>85%</formula>
    </cfRule>
  </conditionalFormatting>
  <conditionalFormatting sqref="Z159">
    <cfRule type="containsBlanks" dxfId="1935" priority="85">
      <formula>LEN(TRIM(Z159))=0</formula>
    </cfRule>
    <cfRule type="cellIs" dxfId="1934" priority="86" operator="greaterThanOrEqual">
      <formula>0.95</formula>
    </cfRule>
    <cfRule type="cellIs" dxfId="1933" priority="87" operator="greaterThanOrEqual">
      <formula>85%</formula>
    </cfRule>
    <cfRule type="cellIs" dxfId="1932" priority="88" operator="lessThan">
      <formula>85%</formula>
    </cfRule>
  </conditionalFormatting>
  <conditionalFormatting sqref="AA159">
    <cfRule type="containsBlanks" dxfId="1931" priority="81">
      <formula>LEN(TRIM(AA159))=0</formula>
    </cfRule>
    <cfRule type="cellIs" dxfId="1930" priority="82" operator="greaterThanOrEqual">
      <formula>0.95</formula>
    </cfRule>
    <cfRule type="cellIs" dxfId="1929" priority="83" operator="greaterThanOrEqual">
      <formula>85%</formula>
    </cfRule>
    <cfRule type="cellIs" dxfId="1928" priority="84" operator="lessThan">
      <formula>85%</formula>
    </cfRule>
  </conditionalFormatting>
  <conditionalFormatting sqref="AB159">
    <cfRule type="containsBlanks" dxfId="1927" priority="77">
      <formula>LEN(TRIM(AB159))=0</formula>
    </cfRule>
    <cfRule type="cellIs" dxfId="1926" priority="78" operator="greaterThanOrEqual">
      <formula>0.95</formula>
    </cfRule>
    <cfRule type="cellIs" dxfId="1925" priority="79" operator="greaterThanOrEqual">
      <formula>85%</formula>
    </cfRule>
    <cfRule type="cellIs" dxfId="1924" priority="80" operator="lessThan">
      <formula>85%</formula>
    </cfRule>
  </conditionalFormatting>
  <conditionalFormatting sqref="AC159">
    <cfRule type="containsBlanks" dxfId="1923" priority="73">
      <formula>LEN(TRIM(AC159))=0</formula>
    </cfRule>
    <cfRule type="cellIs" dxfId="1922" priority="74" operator="greaterThanOrEqual">
      <formula>0.95</formula>
    </cfRule>
    <cfRule type="cellIs" dxfId="1921" priority="75" operator="greaterThanOrEqual">
      <formula>85%</formula>
    </cfRule>
    <cfRule type="cellIs" dxfId="1920" priority="76" operator="lessThan">
      <formula>85%</formula>
    </cfRule>
  </conditionalFormatting>
  <conditionalFormatting sqref="AD159">
    <cfRule type="containsBlanks" dxfId="1919" priority="69">
      <formula>LEN(TRIM(AD159))=0</formula>
    </cfRule>
    <cfRule type="cellIs" dxfId="1918" priority="70" operator="greaterThanOrEqual">
      <formula>0.95</formula>
    </cfRule>
    <cfRule type="cellIs" dxfId="1917" priority="71" operator="greaterThanOrEqual">
      <formula>85%</formula>
    </cfRule>
    <cfRule type="cellIs" dxfId="1916" priority="72" operator="lessThan">
      <formula>85%</formula>
    </cfRule>
  </conditionalFormatting>
  <conditionalFormatting sqref="AE159">
    <cfRule type="containsBlanks" dxfId="1915" priority="65">
      <formula>LEN(TRIM(AE159))=0</formula>
    </cfRule>
    <cfRule type="cellIs" dxfId="1914" priority="66" operator="greaterThanOrEqual">
      <formula>0.95</formula>
    </cfRule>
    <cfRule type="cellIs" dxfId="1913" priority="67" operator="greaterThanOrEqual">
      <formula>85%</formula>
    </cfRule>
    <cfRule type="cellIs" dxfId="1912" priority="68" operator="lessThan">
      <formula>85%</formula>
    </cfRule>
  </conditionalFormatting>
  <conditionalFormatting sqref="AF159">
    <cfRule type="containsBlanks" dxfId="1911" priority="61">
      <formula>LEN(TRIM(AF159))=0</formula>
    </cfRule>
    <cfRule type="cellIs" dxfId="1910" priority="62" operator="greaterThanOrEqual">
      <formula>0.95</formula>
    </cfRule>
    <cfRule type="cellIs" dxfId="1909" priority="63" operator="greaterThanOrEqual">
      <formula>85%</formula>
    </cfRule>
    <cfRule type="cellIs" dxfId="1908" priority="64" operator="lessThan">
      <formula>85%</formula>
    </cfRule>
  </conditionalFormatting>
  <conditionalFormatting sqref="AG159">
    <cfRule type="containsBlanks" dxfId="1907" priority="57">
      <formula>LEN(TRIM(AG159))=0</formula>
    </cfRule>
    <cfRule type="cellIs" dxfId="1906" priority="58" operator="greaterThanOrEqual">
      <formula>0.95</formula>
    </cfRule>
    <cfRule type="cellIs" dxfId="1905" priority="59" operator="greaterThanOrEqual">
      <formula>85%</formula>
    </cfRule>
    <cfRule type="cellIs" dxfId="1904" priority="60" operator="lessThan">
      <formula>85%</formula>
    </cfRule>
  </conditionalFormatting>
  <conditionalFormatting sqref="AH159">
    <cfRule type="containsBlanks" dxfId="1903" priority="53">
      <formula>LEN(TRIM(AH159))=0</formula>
    </cfRule>
    <cfRule type="cellIs" dxfId="1902" priority="54" operator="greaterThanOrEqual">
      <formula>0.95</formula>
    </cfRule>
    <cfRule type="cellIs" dxfId="1901" priority="55" operator="greaterThanOrEqual">
      <formula>85%</formula>
    </cfRule>
    <cfRule type="cellIs" dxfId="1900" priority="56" operator="lessThan">
      <formula>85%</formula>
    </cfRule>
  </conditionalFormatting>
  <conditionalFormatting sqref="AI159">
    <cfRule type="containsBlanks" dxfId="1899" priority="49">
      <formula>LEN(TRIM(AI159))=0</formula>
    </cfRule>
    <cfRule type="cellIs" dxfId="1898" priority="50" operator="greaterThanOrEqual">
      <formula>0.95</formula>
    </cfRule>
    <cfRule type="cellIs" dxfId="1897" priority="51" operator="greaterThanOrEqual">
      <formula>85%</formula>
    </cfRule>
    <cfRule type="cellIs" dxfId="1896" priority="52" operator="lessThan">
      <formula>85%</formula>
    </cfRule>
  </conditionalFormatting>
  <conditionalFormatting sqref="AJ159">
    <cfRule type="containsBlanks" dxfId="1895" priority="45">
      <formula>LEN(TRIM(AJ159))=0</formula>
    </cfRule>
    <cfRule type="cellIs" dxfId="1894" priority="46" operator="greaterThanOrEqual">
      <formula>0.95</formula>
    </cfRule>
    <cfRule type="cellIs" dxfId="1893" priority="47" operator="greaterThanOrEqual">
      <formula>85%</formula>
    </cfRule>
    <cfRule type="cellIs" dxfId="1892" priority="48" operator="lessThan">
      <formula>85%</formula>
    </cfRule>
  </conditionalFormatting>
  <conditionalFormatting sqref="AK159">
    <cfRule type="containsBlanks" dxfId="1891" priority="41">
      <formula>LEN(TRIM(AK159))=0</formula>
    </cfRule>
    <cfRule type="cellIs" dxfId="1890" priority="42" operator="greaterThanOrEqual">
      <formula>0.95</formula>
    </cfRule>
    <cfRule type="cellIs" dxfId="1889" priority="43" operator="greaterThanOrEqual">
      <formula>85%</formula>
    </cfRule>
    <cfRule type="cellIs" dxfId="1888" priority="44" operator="lessThan">
      <formula>85%</formula>
    </cfRule>
  </conditionalFormatting>
  <conditionalFormatting sqref="AL159">
    <cfRule type="containsBlanks" dxfId="1887" priority="37">
      <formula>LEN(TRIM(AL159))=0</formula>
    </cfRule>
    <cfRule type="cellIs" dxfId="1886" priority="38" operator="greaterThanOrEqual">
      <formula>0.95</formula>
    </cfRule>
    <cfRule type="cellIs" dxfId="1885" priority="39" operator="greaterThanOrEqual">
      <formula>85%</formula>
    </cfRule>
    <cfRule type="cellIs" dxfId="1884" priority="40" operator="lessThan">
      <formula>85%</formula>
    </cfRule>
  </conditionalFormatting>
  <conditionalFormatting sqref="AM159">
    <cfRule type="containsBlanks" dxfId="1883" priority="33">
      <formula>LEN(TRIM(AM159))=0</formula>
    </cfRule>
    <cfRule type="cellIs" dxfId="1882" priority="34" operator="greaterThanOrEqual">
      <formula>0.95</formula>
    </cfRule>
    <cfRule type="cellIs" dxfId="1881" priority="35" operator="greaterThanOrEqual">
      <formula>85%</formula>
    </cfRule>
    <cfRule type="cellIs" dxfId="1880" priority="36" operator="lessThan">
      <formula>85%</formula>
    </cfRule>
  </conditionalFormatting>
  <conditionalFormatting sqref="AN159">
    <cfRule type="containsBlanks" dxfId="1879" priority="29">
      <formula>LEN(TRIM(AN159))=0</formula>
    </cfRule>
    <cfRule type="cellIs" dxfId="1878" priority="30" operator="greaterThanOrEqual">
      <formula>0.95</formula>
    </cfRule>
    <cfRule type="cellIs" dxfId="1877" priority="31" operator="greaterThanOrEqual">
      <formula>85%</formula>
    </cfRule>
    <cfRule type="cellIs" dxfId="1876" priority="32" operator="lessThan">
      <formula>85%</formula>
    </cfRule>
  </conditionalFormatting>
  <conditionalFormatting sqref="AO159">
    <cfRule type="containsBlanks" dxfId="1875" priority="25">
      <formula>LEN(TRIM(AO159))=0</formula>
    </cfRule>
    <cfRule type="cellIs" dxfId="1874" priority="26" operator="greaterThanOrEqual">
      <formula>0.95</formula>
    </cfRule>
    <cfRule type="cellIs" dxfId="1873" priority="27" operator="greaterThanOrEqual">
      <formula>85%</formula>
    </cfRule>
    <cfRule type="cellIs" dxfId="1872" priority="28" operator="lessThan">
      <formula>85%</formula>
    </cfRule>
  </conditionalFormatting>
  <conditionalFormatting sqref="AP159">
    <cfRule type="containsBlanks" dxfId="1871" priority="21">
      <formula>LEN(TRIM(AP159))=0</formula>
    </cfRule>
    <cfRule type="cellIs" dxfId="1870" priority="22" operator="greaterThanOrEqual">
      <formula>0.95</formula>
    </cfRule>
    <cfRule type="cellIs" dxfId="1869" priority="23" operator="greaterThanOrEqual">
      <formula>85%</formula>
    </cfRule>
    <cfRule type="cellIs" dxfId="1868" priority="24" operator="lessThan">
      <formula>85%</formula>
    </cfRule>
  </conditionalFormatting>
  <conditionalFormatting sqref="AQ159">
    <cfRule type="containsBlanks" dxfId="1867" priority="17">
      <formula>LEN(TRIM(AQ159))=0</formula>
    </cfRule>
    <cfRule type="cellIs" dxfId="1866" priority="18" operator="greaterThanOrEqual">
      <formula>0.95</formula>
    </cfRule>
    <cfRule type="cellIs" dxfId="1865" priority="19" operator="greaterThanOrEqual">
      <formula>85%</formula>
    </cfRule>
    <cfRule type="cellIs" dxfId="1864" priority="20" operator="lessThan">
      <formula>85%</formula>
    </cfRule>
  </conditionalFormatting>
  <conditionalFormatting sqref="AR163">
    <cfRule type="containsBlanks" dxfId="1863" priority="5">
      <formula>LEN(TRIM(AR163))=0</formula>
    </cfRule>
    <cfRule type="cellIs" dxfId="1862" priority="6" operator="greaterThanOrEqual">
      <formula>0.95</formula>
    </cfRule>
    <cfRule type="cellIs" dxfId="1861" priority="7" operator="greaterThanOrEqual">
      <formula>85%</formula>
    </cfRule>
    <cfRule type="cellIs" dxfId="1860" priority="8" operator="lessThan">
      <formula>85%</formula>
    </cfRule>
  </conditionalFormatting>
  <conditionalFormatting sqref="AR159">
    <cfRule type="containsBlanks" dxfId="1859" priority="1">
      <formula>LEN(TRIM(AR159))=0</formula>
    </cfRule>
    <cfRule type="cellIs" dxfId="1858" priority="2" operator="greaterThanOrEqual">
      <formula>0.95</formula>
    </cfRule>
    <cfRule type="cellIs" dxfId="1857" priority="3" operator="greaterThanOrEqual">
      <formula>85%</formula>
    </cfRule>
    <cfRule type="cellIs" dxfId="1856" priority="4" operator="lessThan">
      <formula>85%</formula>
    </cfRule>
  </conditionalFormatting>
  <dataValidations count="1">
    <dataValidation type="list" allowBlank="1" showInputMessage="1" showErrorMessage="1" sqref="B1:AQ1">
      <formula1>ICE_AGENT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14"/>
  <sheetViews>
    <sheetView topLeftCell="AG10" workbookViewId="0">
      <selection activeCell="AG163" sqref="A163:XFD163"/>
    </sheetView>
  </sheetViews>
  <sheetFormatPr defaultRowHeight="14.4" x14ac:dyDescent="0.3"/>
  <cols>
    <col min="1" max="1" width="22.33203125" bestFit="1" customWidth="1"/>
    <col min="2" max="2" width="11.109375" style="35" bestFit="1" customWidth="1"/>
    <col min="3" max="3" width="8.21875" style="35" bestFit="1" customWidth="1"/>
    <col min="4" max="4" width="9.109375" style="35" bestFit="1" customWidth="1"/>
    <col min="5" max="5" width="10.21875" style="35" bestFit="1" customWidth="1"/>
    <col min="6" max="6" width="9.21875" style="35" bestFit="1" customWidth="1"/>
    <col min="7" max="7" width="11.5546875" style="35" bestFit="1" customWidth="1"/>
    <col min="8" max="9" width="11.6640625" style="35" bestFit="1" customWidth="1"/>
    <col min="10" max="10" width="12.88671875" style="35" bestFit="1" customWidth="1"/>
    <col min="11" max="11" width="11.44140625" style="35" bestFit="1" customWidth="1"/>
    <col min="12" max="12" width="11.21875" style="35" bestFit="1" customWidth="1"/>
    <col min="13" max="13" width="9.21875" style="35" bestFit="1" customWidth="1"/>
    <col min="14" max="14" width="14.6640625" style="35" bestFit="1" customWidth="1"/>
    <col min="15" max="15" width="11.6640625" style="35" bestFit="1" customWidth="1"/>
    <col min="16" max="16" width="12.21875" style="35" bestFit="1" customWidth="1"/>
    <col min="17" max="17" width="12" style="35" bestFit="1" customWidth="1"/>
    <col min="18" max="18" width="10.44140625" style="35" bestFit="1" customWidth="1"/>
    <col min="19" max="19" width="13.109375" style="35" bestFit="1" customWidth="1"/>
    <col min="20" max="20" width="11.109375" style="35" bestFit="1" customWidth="1"/>
    <col min="21" max="21" width="12.109375" style="35" bestFit="1" customWidth="1"/>
    <col min="22" max="22" width="14.44140625" style="35" bestFit="1" customWidth="1"/>
    <col min="23" max="23" width="10" style="35" bestFit="1" customWidth="1"/>
    <col min="24" max="24" width="14.88671875" style="35" bestFit="1" customWidth="1"/>
    <col min="25" max="25" width="10" style="35" bestFit="1" customWidth="1"/>
    <col min="26" max="26" width="13.5546875" style="35" bestFit="1" customWidth="1"/>
    <col min="27" max="27" width="12.77734375" style="35" bestFit="1" customWidth="1"/>
    <col min="28" max="28" width="9.109375" style="35" bestFit="1" customWidth="1"/>
    <col min="29" max="29" width="13.21875" style="35" bestFit="1" customWidth="1"/>
    <col min="30" max="30" width="11.109375" style="35" bestFit="1" customWidth="1"/>
    <col min="31" max="31" width="11.33203125" style="35" bestFit="1" customWidth="1"/>
    <col min="32" max="32" width="8.44140625" style="35" bestFit="1" customWidth="1"/>
    <col min="33" max="33" width="13.33203125" style="35" bestFit="1" customWidth="1"/>
    <col min="34" max="34" width="10.5546875" style="35" bestFit="1" customWidth="1"/>
    <col min="35" max="36" width="10.88671875" style="35" bestFit="1" customWidth="1"/>
    <col min="37" max="37" width="9.44140625" style="35" bestFit="1" customWidth="1"/>
    <col min="38" max="39" width="10.77734375" style="35" bestFit="1" customWidth="1"/>
    <col min="40" max="40" width="14.88671875" style="35" bestFit="1" customWidth="1"/>
    <col min="41" max="41" width="11.5546875" style="35" bestFit="1" customWidth="1"/>
    <col min="42" max="43" width="10.33203125" style="35" bestFit="1" customWidth="1"/>
    <col min="44" max="44" width="21.88671875" bestFit="1" customWidth="1"/>
  </cols>
  <sheetData>
    <row r="1" spans="1:44" s="32" customFormat="1" ht="15" thickBot="1" x14ac:dyDescent="0.35">
      <c r="A1" s="32" t="s">
        <v>0</v>
      </c>
      <c r="B1" s="33" t="s">
        <v>35</v>
      </c>
      <c r="C1" s="33" t="s">
        <v>73</v>
      </c>
      <c r="D1" s="33" t="s">
        <v>36</v>
      </c>
      <c r="E1" s="33" t="s">
        <v>37</v>
      </c>
      <c r="F1" s="33" t="s">
        <v>38</v>
      </c>
      <c r="G1" s="33" t="s">
        <v>39</v>
      </c>
      <c r="H1" s="33" t="s">
        <v>40</v>
      </c>
      <c r="I1" s="33" t="s">
        <v>41</v>
      </c>
      <c r="J1" s="33" t="s">
        <v>42</v>
      </c>
      <c r="K1" s="33" t="s">
        <v>43</v>
      </c>
      <c r="L1" s="33" t="s">
        <v>44</v>
      </c>
      <c r="M1" s="33" t="s">
        <v>45</v>
      </c>
      <c r="N1" s="33" t="s">
        <v>46</v>
      </c>
      <c r="O1" s="33" t="s">
        <v>47</v>
      </c>
      <c r="P1" s="33" t="s">
        <v>48</v>
      </c>
      <c r="Q1" s="33" t="s">
        <v>49</v>
      </c>
      <c r="R1" s="33" t="s">
        <v>69</v>
      </c>
      <c r="S1" s="33" t="s">
        <v>78</v>
      </c>
      <c r="T1" s="33" t="s">
        <v>50</v>
      </c>
      <c r="U1" s="33" t="s">
        <v>51</v>
      </c>
      <c r="V1" s="33" t="s">
        <v>52</v>
      </c>
      <c r="W1" s="33" t="s">
        <v>53</v>
      </c>
      <c r="X1" s="33" t="s">
        <v>82</v>
      </c>
      <c r="Y1" s="33" t="s">
        <v>54</v>
      </c>
      <c r="Z1" s="33" t="s">
        <v>55</v>
      </c>
      <c r="AA1" s="33" t="s">
        <v>56</v>
      </c>
      <c r="AB1" s="33" t="s">
        <v>57</v>
      </c>
      <c r="AC1" s="33" t="s">
        <v>58</v>
      </c>
      <c r="AD1" s="33" t="s">
        <v>59</v>
      </c>
      <c r="AE1" s="33" t="s">
        <v>60</v>
      </c>
      <c r="AF1" s="33" t="s">
        <v>61</v>
      </c>
      <c r="AG1" s="33" t="s">
        <v>62</v>
      </c>
      <c r="AH1" s="33" t="s">
        <v>63</v>
      </c>
      <c r="AI1" s="33" t="s">
        <v>64</v>
      </c>
      <c r="AJ1" s="33" t="s">
        <v>64</v>
      </c>
      <c r="AK1" s="33" t="s">
        <v>66</v>
      </c>
      <c r="AL1" s="33" t="s">
        <v>67</v>
      </c>
      <c r="AM1" s="33" t="s">
        <v>93</v>
      </c>
      <c r="AN1" s="33" t="s">
        <v>94</v>
      </c>
      <c r="AO1" s="33" t="s">
        <v>68</v>
      </c>
      <c r="AP1" s="33" t="s">
        <v>71</v>
      </c>
      <c r="AQ1" s="33" t="s">
        <v>71</v>
      </c>
      <c r="AR1" s="34" t="s">
        <v>7</v>
      </c>
    </row>
    <row r="2" spans="1:44" ht="15" thickTop="1" x14ac:dyDescent="0.3">
      <c r="A2" s="3" t="s">
        <v>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18">
        <f>SUM(B2:AQ2)</f>
        <v>0</v>
      </c>
    </row>
    <row r="3" spans="1:44" x14ac:dyDescent="0.3">
      <c r="A3" s="1" t="s">
        <v>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18"/>
    </row>
    <row r="4" spans="1:44" x14ac:dyDescent="0.3">
      <c r="A4" s="2" t="s">
        <v>27</v>
      </c>
      <c r="B4" s="25" t="s">
        <v>29</v>
      </c>
      <c r="C4" s="25" t="s">
        <v>29</v>
      </c>
      <c r="D4" s="25" t="s">
        <v>29</v>
      </c>
      <c r="E4" s="25" t="s">
        <v>29</v>
      </c>
      <c r="F4" s="25" t="s">
        <v>29</v>
      </c>
      <c r="G4" s="25" t="s">
        <v>29</v>
      </c>
      <c r="H4" s="25" t="s">
        <v>29</v>
      </c>
      <c r="I4" s="25" t="s">
        <v>29</v>
      </c>
      <c r="J4" s="25" t="s">
        <v>29</v>
      </c>
      <c r="K4" s="25" t="s">
        <v>29</v>
      </c>
      <c r="L4" s="25" t="s">
        <v>29</v>
      </c>
      <c r="M4" s="25" t="s">
        <v>29</v>
      </c>
      <c r="N4" s="25" t="s">
        <v>29</v>
      </c>
      <c r="O4" s="25" t="s">
        <v>29</v>
      </c>
      <c r="P4" s="25" t="s">
        <v>29</v>
      </c>
      <c r="Q4" s="25" t="s">
        <v>29</v>
      </c>
      <c r="R4" s="25" t="s">
        <v>29</v>
      </c>
      <c r="S4" s="25" t="s">
        <v>29</v>
      </c>
      <c r="T4" s="25" t="s">
        <v>29</v>
      </c>
      <c r="U4" s="25" t="s">
        <v>29</v>
      </c>
      <c r="V4" s="25" t="s">
        <v>29</v>
      </c>
      <c r="W4" s="25" t="s">
        <v>29</v>
      </c>
      <c r="X4" s="25" t="s">
        <v>29</v>
      </c>
      <c r="Y4" s="25" t="s">
        <v>29</v>
      </c>
      <c r="Z4" s="25" t="s">
        <v>29</v>
      </c>
      <c r="AA4" s="25" t="s">
        <v>29</v>
      </c>
      <c r="AB4" s="25" t="s">
        <v>29</v>
      </c>
      <c r="AC4" s="25" t="s">
        <v>29</v>
      </c>
      <c r="AD4" s="25" t="s">
        <v>29</v>
      </c>
      <c r="AE4" s="25" t="s">
        <v>29</v>
      </c>
      <c r="AF4" s="25" t="s">
        <v>29</v>
      </c>
      <c r="AG4" s="25" t="s">
        <v>29</v>
      </c>
      <c r="AH4" s="25" t="s">
        <v>29</v>
      </c>
      <c r="AI4" s="25" t="s">
        <v>29</v>
      </c>
      <c r="AJ4" s="25" t="s">
        <v>29</v>
      </c>
      <c r="AK4" s="25" t="s">
        <v>29</v>
      </c>
      <c r="AL4" s="25" t="s">
        <v>29</v>
      </c>
      <c r="AM4" s="25" t="s">
        <v>29</v>
      </c>
      <c r="AN4" s="25" t="s">
        <v>29</v>
      </c>
      <c r="AO4" s="25" t="s">
        <v>29</v>
      </c>
      <c r="AP4" s="25" t="s">
        <v>29</v>
      </c>
      <c r="AQ4" s="25" t="s">
        <v>29</v>
      </c>
      <c r="AR4" s="18"/>
    </row>
    <row r="5" spans="1:44" x14ac:dyDescent="0.3">
      <c r="A5" t="str">
        <f>CONCATENATE(A3, " ", A4," 1")</f>
        <v>Call January 1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9" t="str">
        <f>IFERROR(AVERAGE(B5:AQ5),"AGENTS AVERAGE CALL 1")</f>
        <v>AGENTS AVERAGE CALL 1</v>
      </c>
    </row>
    <row r="6" spans="1:44" x14ac:dyDescent="0.3">
      <c r="A6" t="str">
        <f>CONCATENATE(A3, " ", A4," 2")</f>
        <v>Call January 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9" t="str">
        <f>IFERROR(AVERAGE(B6:AQ6),"AGENTS AVERAGE CALL 2")</f>
        <v>AGENTS AVERAGE CALL 2</v>
      </c>
    </row>
    <row r="7" spans="1:44" x14ac:dyDescent="0.3">
      <c r="A7" t="str">
        <f>CONCATENATE(A3, " ", A4," 3")</f>
        <v>Call January 3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9" t="str">
        <f>IFERROR(AVERAGE(B7:AQ7),"AGENTS AVERAGE CALL 3")</f>
        <v>AGENTS AVERAGE CALL 3</v>
      </c>
    </row>
    <row r="8" spans="1:44" x14ac:dyDescent="0.3">
      <c r="A8" t="str">
        <f>CONCATENATE(A3, " ", A4," 4")</f>
        <v>Call January 4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9" t="str">
        <f>IFERROR(AVERAGE(B8:AQ8),"AGENTS AVERAGE CALL 4")</f>
        <v>AGENTS AVERAGE CALL 4</v>
      </c>
    </row>
    <row r="9" spans="1:44" x14ac:dyDescent="0.3">
      <c r="A9" t="str">
        <f>CONCATENATE(A3, " ", A4," 5")</f>
        <v>Call January 5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9" t="str">
        <f>IFERROR(AVERAGE(B9:AQ9),"AGENTS AVERAGE CALL 5")</f>
        <v>AGENTS AVERAGE CALL 5</v>
      </c>
    </row>
    <row r="10" spans="1:44" x14ac:dyDescent="0.3">
      <c r="A10" s="1" t="str">
        <f>CONCATENATE(A4, " ", A3, " Total Avg")</f>
        <v>January Call Total Avg</v>
      </c>
      <c r="B10" s="26" t="str">
        <f t="shared" ref="B10:AQ10" si="0">IFERROR(IFERROR(AVERAGE(B5:B9),"")/100,"")</f>
        <v/>
      </c>
      <c r="C10" s="26" t="str">
        <f t="shared" si="0"/>
        <v/>
      </c>
      <c r="D10" s="26" t="str">
        <f t="shared" si="0"/>
        <v/>
      </c>
      <c r="E10" s="26" t="str">
        <f t="shared" si="0"/>
        <v/>
      </c>
      <c r="F10" s="26" t="str">
        <f t="shared" si="0"/>
        <v/>
      </c>
      <c r="G10" s="26" t="str">
        <f t="shared" si="0"/>
        <v/>
      </c>
      <c r="H10" s="26" t="str">
        <f t="shared" si="0"/>
        <v/>
      </c>
      <c r="I10" s="26" t="str">
        <f t="shared" si="0"/>
        <v/>
      </c>
      <c r="J10" s="26" t="str">
        <f t="shared" si="0"/>
        <v/>
      </c>
      <c r="K10" s="26" t="str">
        <f t="shared" si="0"/>
        <v/>
      </c>
      <c r="L10" s="26" t="str">
        <f t="shared" si="0"/>
        <v/>
      </c>
      <c r="M10" s="26" t="str">
        <f t="shared" si="0"/>
        <v/>
      </c>
      <c r="N10" s="26" t="str">
        <f t="shared" si="0"/>
        <v/>
      </c>
      <c r="O10" s="26" t="str">
        <f t="shared" si="0"/>
        <v/>
      </c>
      <c r="P10" s="26" t="str">
        <f t="shared" si="0"/>
        <v/>
      </c>
      <c r="Q10" s="26" t="str">
        <f t="shared" si="0"/>
        <v/>
      </c>
      <c r="R10" s="26" t="str">
        <f t="shared" si="0"/>
        <v/>
      </c>
      <c r="S10" s="26" t="str">
        <f t="shared" si="0"/>
        <v/>
      </c>
      <c r="T10" s="26" t="str">
        <f t="shared" si="0"/>
        <v/>
      </c>
      <c r="U10" s="26" t="str">
        <f t="shared" si="0"/>
        <v/>
      </c>
      <c r="V10" s="26" t="str">
        <f t="shared" si="0"/>
        <v/>
      </c>
      <c r="W10" s="26" t="str">
        <f t="shared" si="0"/>
        <v/>
      </c>
      <c r="X10" s="26" t="str">
        <f t="shared" si="0"/>
        <v/>
      </c>
      <c r="Y10" s="26" t="str">
        <f t="shared" si="0"/>
        <v/>
      </c>
      <c r="Z10" s="26" t="str">
        <f t="shared" si="0"/>
        <v/>
      </c>
      <c r="AA10" s="26" t="str">
        <f t="shared" si="0"/>
        <v/>
      </c>
      <c r="AB10" s="26" t="str">
        <f t="shared" si="0"/>
        <v/>
      </c>
      <c r="AC10" s="26" t="str">
        <f t="shared" si="0"/>
        <v/>
      </c>
      <c r="AD10" s="26" t="str">
        <f t="shared" si="0"/>
        <v/>
      </c>
      <c r="AE10" s="26" t="str">
        <f t="shared" si="0"/>
        <v/>
      </c>
      <c r="AF10" s="26" t="str">
        <f t="shared" si="0"/>
        <v/>
      </c>
      <c r="AG10" s="26" t="str">
        <f t="shared" si="0"/>
        <v/>
      </c>
      <c r="AH10" s="26" t="str">
        <f t="shared" si="0"/>
        <v/>
      </c>
      <c r="AI10" s="26" t="str">
        <f t="shared" si="0"/>
        <v/>
      </c>
      <c r="AJ10" s="26" t="str">
        <f t="shared" si="0"/>
        <v/>
      </c>
      <c r="AK10" s="26" t="str">
        <f t="shared" si="0"/>
        <v/>
      </c>
      <c r="AL10" s="26" t="str">
        <f t="shared" si="0"/>
        <v/>
      </c>
      <c r="AM10" s="26" t="str">
        <f t="shared" si="0"/>
        <v/>
      </c>
      <c r="AN10" s="26" t="str">
        <f t="shared" si="0"/>
        <v/>
      </c>
      <c r="AO10" s="26" t="str">
        <f t="shared" si="0"/>
        <v/>
      </c>
      <c r="AP10" s="26" t="str">
        <f t="shared" si="0"/>
        <v/>
      </c>
      <c r="AQ10" s="26" t="str">
        <f t="shared" si="0"/>
        <v/>
      </c>
      <c r="AR10" s="20" t="str">
        <f>IFERROR(IFERROR(AVERAGE(AR5:AR9),"AVERAGE OF AVERAGES")/100,"AVERAGE OF AVERAGES")</f>
        <v>AVERAGE OF AVERAGES</v>
      </c>
    </row>
    <row r="11" spans="1:44" x14ac:dyDescent="0.3">
      <c r="A11" s="4" t="s">
        <v>3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17"/>
    </row>
    <row r="12" spans="1:44" x14ac:dyDescent="0.3">
      <c r="A12" s="3" t="s">
        <v>5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21">
        <f>SUM(B12:AQ12)</f>
        <v>0</v>
      </c>
    </row>
    <row r="13" spans="1:44" x14ac:dyDescent="0.3">
      <c r="A13" s="3" t="s">
        <v>6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22">
        <f>SUM(B13:AQ13)</f>
        <v>0</v>
      </c>
    </row>
    <row r="14" spans="1:44" ht="15" thickBot="1" x14ac:dyDescent="0.35"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3" t="str">
        <f>IFERROR(AR12/(AR12+AR13),"")</f>
        <v/>
      </c>
    </row>
    <row r="15" spans="1:44" hidden="1" x14ac:dyDescent="0.3">
      <c r="A15" s="3" t="s">
        <v>9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18">
        <f>SUM(B15:AQ15)</f>
        <v>0</v>
      </c>
    </row>
    <row r="16" spans="1:44" hidden="1" x14ac:dyDescent="0.3">
      <c r="A16" s="1" t="s">
        <v>4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18"/>
    </row>
    <row r="17" spans="1:44" hidden="1" x14ac:dyDescent="0.3">
      <c r="A17" s="2" t="s">
        <v>28</v>
      </c>
      <c r="B17" s="25" t="s">
        <v>30</v>
      </c>
      <c r="C17" s="25" t="s">
        <v>30</v>
      </c>
      <c r="D17" s="25" t="s">
        <v>30</v>
      </c>
      <c r="E17" s="25" t="s">
        <v>30</v>
      </c>
      <c r="F17" s="25" t="s">
        <v>30</v>
      </c>
      <c r="G17" s="25" t="s">
        <v>30</v>
      </c>
      <c r="H17" s="25" t="s">
        <v>30</v>
      </c>
      <c r="I17" s="25" t="s">
        <v>30</v>
      </c>
      <c r="J17" s="25" t="s">
        <v>30</v>
      </c>
      <c r="K17" s="25" t="s">
        <v>30</v>
      </c>
      <c r="L17" s="25" t="s">
        <v>30</v>
      </c>
      <c r="M17" s="25" t="s">
        <v>30</v>
      </c>
      <c r="N17" s="25" t="s">
        <v>30</v>
      </c>
      <c r="O17" s="25" t="s">
        <v>30</v>
      </c>
      <c r="P17" s="25" t="s">
        <v>30</v>
      </c>
      <c r="Q17" s="25" t="s">
        <v>30</v>
      </c>
      <c r="R17" s="25" t="s">
        <v>30</v>
      </c>
      <c r="S17" s="25" t="s">
        <v>30</v>
      </c>
      <c r="T17" s="25" t="s">
        <v>30</v>
      </c>
      <c r="U17" s="25" t="s">
        <v>30</v>
      </c>
      <c r="V17" s="25" t="s">
        <v>30</v>
      </c>
      <c r="W17" s="25" t="s">
        <v>30</v>
      </c>
      <c r="X17" s="25" t="s">
        <v>30</v>
      </c>
      <c r="Y17" s="25" t="s">
        <v>30</v>
      </c>
      <c r="Z17" s="25" t="s">
        <v>30</v>
      </c>
      <c r="AA17" s="25" t="s">
        <v>30</v>
      </c>
      <c r="AB17" s="25" t="s">
        <v>30</v>
      </c>
      <c r="AC17" s="25" t="s">
        <v>30</v>
      </c>
      <c r="AD17" s="25" t="s">
        <v>30</v>
      </c>
      <c r="AE17" s="25" t="s">
        <v>30</v>
      </c>
      <c r="AF17" s="25" t="s">
        <v>30</v>
      </c>
      <c r="AG17" s="25" t="s">
        <v>30</v>
      </c>
      <c r="AH17" s="25" t="s">
        <v>30</v>
      </c>
      <c r="AI17" s="25" t="s">
        <v>30</v>
      </c>
      <c r="AJ17" s="25" t="s">
        <v>30</v>
      </c>
      <c r="AK17" s="25" t="s">
        <v>30</v>
      </c>
      <c r="AL17" s="25" t="s">
        <v>30</v>
      </c>
      <c r="AM17" s="25" t="s">
        <v>30</v>
      </c>
      <c r="AN17" s="25" t="s">
        <v>30</v>
      </c>
      <c r="AO17" s="25" t="s">
        <v>30</v>
      </c>
      <c r="AP17" s="25" t="s">
        <v>30</v>
      </c>
      <c r="AQ17" s="25" t="s">
        <v>30</v>
      </c>
      <c r="AR17" s="18"/>
    </row>
    <row r="18" spans="1:44" hidden="1" x14ac:dyDescent="0.3">
      <c r="A18" t="str">
        <f>CONCATENATE(A16, " ", A17," 1")</f>
        <v>Call February 1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9" t="str">
        <f>IFERROR(AVERAGE(B18:AQ18),"AGENTS AVERAGE CALL 1")</f>
        <v>AGENTS AVERAGE CALL 1</v>
      </c>
    </row>
    <row r="19" spans="1:44" hidden="1" x14ac:dyDescent="0.3">
      <c r="A19" t="str">
        <f>CONCATENATE(A16, " ", A17," 2")</f>
        <v>Call February 2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9" t="str">
        <f>IFERROR(AVERAGE(B19:AQ19),"AGENTS AVERAGE CALL 2")</f>
        <v>AGENTS AVERAGE CALL 2</v>
      </c>
    </row>
    <row r="20" spans="1:44" hidden="1" x14ac:dyDescent="0.3">
      <c r="A20" t="str">
        <f>CONCATENATE(A16, " ", A17," 3")</f>
        <v>Call February 3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9" t="str">
        <f>IFERROR(AVERAGE(B20:AQ20),"AGENTS AVERAGE CALL 3")</f>
        <v>AGENTS AVERAGE CALL 3</v>
      </c>
    </row>
    <row r="21" spans="1:44" hidden="1" x14ac:dyDescent="0.3">
      <c r="A21" t="str">
        <f>CONCATENATE(A16, " ", A17," 4")</f>
        <v>Call February 4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9" t="str">
        <f>IFERROR(AVERAGE(B21:AQ21),"AGENTS AVERAGE CALL 4")</f>
        <v>AGENTS AVERAGE CALL 4</v>
      </c>
    </row>
    <row r="22" spans="1:44" hidden="1" x14ac:dyDescent="0.3">
      <c r="A22" t="str">
        <f>CONCATENATE(A16, " ", A17," 5")</f>
        <v>Call February 5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9" t="str">
        <f>IFERROR(AVERAGE(B22:AQ22),"AGENTS AVERAGE CALL 5")</f>
        <v>AGENTS AVERAGE CALL 5</v>
      </c>
    </row>
    <row r="23" spans="1:44" hidden="1" x14ac:dyDescent="0.3">
      <c r="A23" s="1" t="str">
        <f>CONCATENATE(A17, " ", A16, " Total Avg")</f>
        <v>February Call Total Avg</v>
      </c>
      <c r="B23" s="26" t="str">
        <f t="shared" ref="B23:AQ23" si="1">IFERROR(IFERROR(AVERAGE(B18:B22),"")/100,"")</f>
        <v/>
      </c>
      <c r="C23" s="26" t="str">
        <f t="shared" si="1"/>
        <v/>
      </c>
      <c r="D23" s="26" t="str">
        <f t="shared" si="1"/>
        <v/>
      </c>
      <c r="E23" s="26" t="str">
        <f t="shared" si="1"/>
        <v/>
      </c>
      <c r="F23" s="26" t="str">
        <f t="shared" si="1"/>
        <v/>
      </c>
      <c r="G23" s="26" t="str">
        <f t="shared" si="1"/>
        <v/>
      </c>
      <c r="H23" s="26" t="str">
        <f t="shared" si="1"/>
        <v/>
      </c>
      <c r="I23" s="26" t="str">
        <f t="shared" si="1"/>
        <v/>
      </c>
      <c r="J23" s="26" t="str">
        <f t="shared" si="1"/>
        <v/>
      </c>
      <c r="K23" s="26" t="str">
        <f t="shared" si="1"/>
        <v/>
      </c>
      <c r="L23" s="26" t="str">
        <f t="shared" si="1"/>
        <v/>
      </c>
      <c r="M23" s="26" t="str">
        <f t="shared" si="1"/>
        <v/>
      </c>
      <c r="N23" s="26" t="str">
        <f t="shared" si="1"/>
        <v/>
      </c>
      <c r="O23" s="26" t="str">
        <f t="shared" si="1"/>
        <v/>
      </c>
      <c r="P23" s="26" t="str">
        <f t="shared" si="1"/>
        <v/>
      </c>
      <c r="Q23" s="26" t="str">
        <f t="shared" si="1"/>
        <v/>
      </c>
      <c r="R23" s="26" t="str">
        <f t="shared" si="1"/>
        <v/>
      </c>
      <c r="S23" s="26" t="str">
        <f t="shared" si="1"/>
        <v/>
      </c>
      <c r="T23" s="26" t="str">
        <f t="shared" si="1"/>
        <v/>
      </c>
      <c r="U23" s="26" t="str">
        <f t="shared" si="1"/>
        <v/>
      </c>
      <c r="V23" s="26" t="str">
        <f t="shared" si="1"/>
        <v/>
      </c>
      <c r="W23" s="26" t="str">
        <f t="shared" si="1"/>
        <v/>
      </c>
      <c r="X23" s="26" t="str">
        <f t="shared" si="1"/>
        <v/>
      </c>
      <c r="Y23" s="26" t="str">
        <f t="shared" si="1"/>
        <v/>
      </c>
      <c r="Z23" s="26" t="str">
        <f t="shared" si="1"/>
        <v/>
      </c>
      <c r="AA23" s="26" t="str">
        <f t="shared" si="1"/>
        <v/>
      </c>
      <c r="AB23" s="26" t="str">
        <f t="shared" si="1"/>
        <v/>
      </c>
      <c r="AC23" s="26" t="str">
        <f t="shared" si="1"/>
        <v/>
      </c>
      <c r="AD23" s="26" t="str">
        <f t="shared" si="1"/>
        <v/>
      </c>
      <c r="AE23" s="26" t="str">
        <f t="shared" si="1"/>
        <v/>
      </c>
      <c r="AF23" s="26" t="str">
        <f t="shared" si="1"/>
        <v/>
      </c>
      <c r="AG23" s="26" t="str">
        <f t="shared" si="1"/>
        <v/>
      </c>
      <c r="AH23" s="26" t="str">
        <f t="shared" si="1"/>
        <v/>
      </c>
      <c r="AI23" s="26" t="str">
        <f t="shared" si="1"/>
        <v/>
      </c>
      <c r="AJ23" s="26" t="str">
        <f t="shared" si="1"/>
        <v/>
      </c>
      <c r="AK23" s="26" t="str">
        <f t="shared" si="1"/>
        <v/>
      </c>
      <c r="AL23" s="26" t="str">
        <f t="shared" si="1"/>
        <v/>
      </c>
      <c r="AM23" s="26" t="str">
        <f t="shared" si="1"/>
        <v/>
      </c>
      <c r="AN23" s="26" t="str">
        <f t="shared" si="1"/>
        <v/>
      </c>
      <c r="AO23" s="26" t="str">
        <f t="shared" si="1"/>
        <v/>
      </c>
      <c r="AP23" s="26" t="str">
        <f t="shared" si="1"/>
        <v/>
      </c>
      <c r="AQ23" s="26" t="str">
        <f t="shared" si="1"/>
        <v/>
      </c>
      <c r="AR23" s="20" t="str">
        <f>IFERROR(IFERROR(AVERAGE(AR18:AR22),"AVERAGE OF AVERAGES")/100,"AVERAGE OF AVERAGES")</f>
        <v>AVERAGE OF AVERAGES</v>
      </c>
    </row>
    <row r="24" spans="1:44" hidden="1" x14ac:dyDescent="0.3">
      <c r="A24" s="4" t="s">
        <v>3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17"/>
    </row>
    <row r="25" spans="1:44" hidden="1" x14ac:dyDescent="0.3">
      <c r="A25" s="3" t="s">
        <v>5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21">
        <f>SUM(B25:AQ25)</f>
        <v>0</v>
      </c>
    </row>
    <row r="26" spans="1:44" hidden="1" x14ac:dyDescent="0.3">
      <c r="A26" s="3" t="s">
        <v>6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22">
        <f>SUM(B26:AQ26)</f>
        <v>0</v>
      </c>
    </row>
    <row r="27" spans="1:44" hidden="1" x14ac:dyDescent="0.3"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3" t="str">
        <f>IFERROR(AR25/(AR25+AR26),"")</f>
        <v/>
      </c>
    </row>
    <row r="28" spans="1:44" hidden="1" x14ac:dyDescent="0.3">
      <c r="A28" s="3" t="s">
        <v>9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18">
        <f>SUM(B28:AQ28)</f>
        <v>0</v>
      </c>
    </row>
    <row r="29" spans="1:44" hidden="1" x14ac:dyDescent="0.3">
      <c r="A29" s="1" t="s">
        <v>4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18"/>
    </row>
    <row r="30" spans="1:44" hidden="1" x14ac:dyDescent="0.3">
      <c r="A30" s="2" t="s">
        <v>31</v>
      </c>
      <c r="B30" s="25" t="s">
        <v>31</v>
      </c>
      <c r="C30" s="25" t="s">
        <v>31</v>
      </c>
      <c r="D30" s="25" t="s">
        <v>31</v>
      </c>
      <c r="E30" s="25" t="s">
        <v>31</v>
      </c>
      <c r="F30" s="25" t="s">
        <v>31</v>
      </c>
      <c r="G30" s="25" t="s">
        <v>31</v>
      </c>
      <c r="H30" s="25" t="s">
        <v>31</v>
      </c>
      <c r="I30" s="25" t="s">
        <v>31</v>
      </c>
      <c r="J30" s="25" t="s">
        <v>31</v>
      </c>
      <c r="K30" s="25" t="s">
        <v>31</v>
      </c>
      <c r="L30" s="25" t="s">
        <v>31</v>
      </c>
      <c r="M30" s="25" t="s">
        <v>31</v>
      </c>
      <c r="N30" s="25" t="s">
        <v>31</v>
      </c>
      <c r="O30" s="25" t="s">
        <v>31</v>
      </c>
      <c r="P30" s="25" t="s">
        <v>31</v>
      </c>
      <c r="Q30" s="25" t="s">
        <v>31</v>
      </c>
      <c r="R30" s="25" t="s">
        <v>31</v>
      </c>
      <c r="S30" s="25" t="s">
        <v>31</v>
      </c>
      <c r="T30" s="25" t="s">
        <v>31</v>
      </c>
      <c r="U30" s="25" t="s">
        <v>31</v>
      </c>
      <c r="V30" s="25" t="s">
        <v>31</v>
      </c>
      <c r="W30" s="25" t="s">
        <v>31</v>
      </c>
      <c r="X30" s="25" t="s">
        <v>31</v>
      </c>
      <c r="Y30" s="25" t="s">
        <v>31</v>
      </c>
      <c r="Z30" s="25" t="s">
        <v>31</v>
      </c>
      <c r="AA30" s="25" t="s">
        <v>31</v>
      </c>
      <c r="AB30" s="25" t="s">
        <v>31</v>
      </c>
      <c r="AC30" s="25" t="s">
        <v>31</v>
      </c>
      <c r="AD30" s="25" t="s">
        <v>31</v>
      </c>
      <c r="AE30" s="25" t="s">
        <v>31</v>
      </c>
      <c r="AF30" s="25" t="s">
        <v>31</v>
      </c>
      <c r="AG30" s="25" t="s">
        <v>31</v>
      </c>
      <c r="AH30" s="25" t="s">
        <v>31</v>
      </c>
      <c r="AI30" s="25" t="s">
        <v>31</v>
      </c>
      <c r="AJ30" s="25" t="s">
        <v>31</v>
      </c>
      <c r="AK30" s="25" t="s">
        <v>31</v>
      </c>
      <c r="AL30" s="25" t="s">
        <v>31</v>
      </c>
      <c r="AM30" s="25" t="s">
        <v>31</v>
      </c>
      <c r="AN30" s="25" t="s">
        <v>31</v>
      </c>
      <c r="AO30" s="25" t="s">
        <v>31</v>
      </c>
      <c r="AP30" s="25" t="s">
        <v>31</v>
      </c>
      <c r="AQ30" s="25" t="s">
        <v>31</v>
      </c>
      <c r="AR30" s="18"/>
    </row>
    <row r="31" spans="1:44" hidden="1" x14ac:dyDescent="0.3">
      <c r="A31" t="str">
        <f>CONCATENATE(A29, " ", A30," 1")</f>
        <v>Call March 1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9" t="str">
        <f>IFERROR(AVERAGE(B31:AQ31),"AGENTS AVERAGE CALL 1")</f>
        <v>AGENTS AVERAGE CALL 1</v>
      </c>
    </row>
    <row r="32" spans="1:44" hidden="1" x14ac:dyDescent="0.3">
      <c r="A32" t="str">
        <f>CONCATENATE(A29, " ", A30," 2")</f>
        <v>Call March 2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9" t="str">
        <f>IFERROR(AVERAGE(B32:AQ32),"AGENTS AVERAGE CALL 2")</f>
        <v>AGENTS AVERAGE CALL 2</v>
      </c>
    </row>
    <row r="33" spans="1:44" hidden="1" x14ac:dyDescent="0.3">
      <c r="A33" t="str">
        <f>CONCATENATE(A29, " ", A30," 3")</f>
        <v>Call March 3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9" t="str">
        <f>IFERROR(AVERAGE(B33:AQ33),"AGENTS AVERAGE CALL 3")</f>
        <v>AGENTS AVERAGE CALL 3</v>
      </c>
    </row>
    <row r="34" spans="1:44" hidden="1" x14ac:dyDescent="0.3">
      <c r="A34" t="str">
        <f>CONCATENATE(A29, " ", A30," 4")</f>
        <v>Call March 4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9" t="str">
        <f>IFERROR(AVERAGE(B34:AQ34),"AGENTS AVERAGE CALL 4")</f>
        <v>AGENTS AVERAGE CALL 4</v>
      </c>
    </row>
    <row r="35" spans="1:44" hidden="1" x14ac:dyDescent="0.3">
      <c r="A35" t="str">
        <f>CONCATENATE(A29, " ", A30," 5")</f>
        <v>Call March 5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9" t="str">
        <f>IFERROR(AVERAGE(B35:AQ35),"AGENTS AVERAGE CALL 5")</f>
        <v>AGENTS AVERAGE CALL 5</v>
      </c>
    </row>
    <row r="36" spans="1:44" hidden="1" x14ac:dyDescent="0.3">
      <c r="A36" s="1" t="str">
        <f>CONCATENATE(A30, " ", A29, " Total Avg")</f>
        <v>March Call Total Avg</v>
      </c>
      <c r="B36" s="26" t="str">
        <f t="shared" ref="B36:I36" si="2">IFERROR(IFERROR(AVERAGE(B31:B35),"")/100,"")</f>
        <v/>
      </c>
      <c r="C36" s="26" t="str">
        <f t="shared" si="2"/>
        <v/>
      </c>
      <c r="D36" s="26" t="str">
        <f t="shared" si="2"/>
        <v/>
      </c>
      <c r="E36" s="26" t="str">
        <f t="shared" si="2"/>
        <v/>
      </c>
      <c r="F36" s="26" t="str">
        <f t="shared" si="2"/>
        <v/>
      </c>
      <c r="G36" s="26" t="str">
        <f t="shared" si="2"/>
        <v/>
      </c>
      <c r="H36" s="26" t="str">
        <f t="shared" si="2"/>
        <v/>
      </c>
      <c r="I36" s="26" t="str">
        <f t="shared" si="2"/>
        <v/>
      </c>
      <c r="J36" s="26" t="str">
        <f>IFERROR(AVERAGE(J31:J35),"")</f>
        <v/>
      </c>
      <c r="K36" s="26" t="str">
        <f t="shared" ref="K36:AQ36" si="3">IFERROR(IFERROR(AVERAGE(K31:K35),"")/100,"")</f>
        <v/>
      </c>
      <c r="L36" s="26" t="str">
        <f t="shared" si="3"/>
        <v/>
      </c>
      <c r="M36" s="26" t="str">
        <f t="shared" si="3"/>
        <v/>
      </c>
      <c r="N36" s="26" t="str">
        <f t="shared" si="3"/>
        <v/>
      </c>
      <c r="O36" s="26" t="str">
        <f t="shared" si="3"/>
        <v/>
      </c>
      <c r="P36" s="26" t="str">
        <f t="shared" si="3"/>
        <v/>
      </c>
      <c r="Q36" s="26" t="str">
        <f t="shared" si="3"/>
        <v/>
      </c>
      <c r="R36" s="26" t="str">
        <f t="shared" si="3"/>
        <v/>
      </c>
      <c r="S36" s="26" t="str">
        <f t="shared" si="3"/>
        <v/>
      </c>
      <c r="T36" s="26" t="str">
        <f t="shared" si="3"/>
        <v/>
      </c>
      <c r="U36" s="26" t="str">
        <f t="shared" si="3"/>
        <v/>
      </c>
      <c r="V36" s="26" t="str">
        <f t="shared" si="3"/>
        <v/>
      </c>
      <c r="W36" s="26" t="str">
        <f t="shared" si="3"/>
        <v/>
      </c>
      <c r="X36" s="26" t="str">
        <f t="shared" si="3"/>
        <v/>
      </c>
      <c r="Y36" s="26" t="str">
        <f t="shared" si="3"/>
        <v/>
      </c>
      <c r="Z36" s="26" t="str">
        <f t="shared" si="3"/>
        <v/>
      </c>
      <c r="AA36" s="26" t="str">
        <f t="shared" si="3"/>
        <v/>
      </c>
      <c r="AB36" s="26" t="str">
        <f t="shared" si="3"/>
        <v/>
      </c>
      <c r="AC36" s="26" t="str">
        <f t="shared" si="3"/>
        <v/>
      </c>
      <c r="AD36" s="26" t="str">
        <f t="shared" si="3"/>
        <v/>
      </c>
      <c r="AE36" s="26" t="str">
        <f t="shared" si="3"/>
        <v/>
      </c>
      <c r="AF36" s="26" t="str">
        <f t="shared" si="3"/>
        <v/>
      </c>
      <c r="AG36" s="26" t="str">
        <f t="shared" si="3"/>
        <v/>
      </c>
      <c r="AH36" s="26" t="str">
        <f t="shared" si="3"/>
        <v/>
      </c>
      <c r="AI36" s="26" t="str">
        <f t="shared" si="3"/>
        <v/>
      </c>
      <c r="AJ36" s="26" t="str">
        <f t="shared" si="3"/>
        <v/>
      </c>
      <c r="AK36" s="26" t="str">
        <f t="shared" si="3"/>
        <v/>
      </c>
      <c r="AL36" s="26" t="str">
        <f t="shared" si="3"/>
        <v/>
      </c>
      <c r="AM36" s="26" t="str">
        <f t="shared" si="3"/>
        <v/>
      </c>
      <c r="AN36" s="26" t="str">
        <f t="shared" si="3"/>
        <v/>
      </c>
      <c r="AO36" s="26" t="str">
        <f t="shared" si="3"/>
        <v/>
      </c>
      <c r="AP36" s="26" t="str">
        <f t="shared" si="3"/>
        <v/>
      </c>
      <c r="AQ36" s="26" t="str">
        <f t="shared" si="3"/>
        <v/>
      </c>
      <c r="AR36" s="20" t="str">
        <f>IFERROR(IFERROR(AVERAGE(AR31:AR35),"AVERAGE OF AVERAGES")/100,"AVERAGE OF AVERAGES")</f>
        <v>AVERAGE OF AVERAGES</v>
      </c>
    </row>
    <row r="37" spans="1:44" hidden="1" x14ac:dyDescent="0.3">
      <c r="A37" s="4" t="s">
        <v>3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17"/>
    </row>
    <row r="38" spans="1:44" hidden="1" x14ac:dyDescent="0.3">
      <c r="A38" s="3" t="s">
        <v>5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21">
        <f>SUM(B38:AQ38)</f>
        <v>0</v>
      </c>
    </row>
    <row r="39" spans="1:44" hidden="1" x14ac:dyDescent="0.3">
      <c r="A39" s="3" t="s">
        <v>6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22">
        <f>SUM(B39:AQ39)</f>
        <v>0</v>
      </c>
    </row>
    <row r="40" spans="1:44" hidden="1" x14ac:dyDescent="0.3"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3" t="str">
        <f>IFERROR(AR38/(AR38+AR39),"")</f>
        <v/>
      </c>
    </row>
    <row r="41" spans="1:44" hidden="1" x14ac:dyDescent="0.3">
      <c r="A41" s="3" t="s">
        <v>9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18">
        <f>SUM(B43:AQ43)</f>
        <v>0</v>
      </c>
    </row>
    <row r="42" spans="1:44" hidden="1" x14ac:dyDescent="0.3">
      <c r="A42" s="1" t="s">
        <v>4</v>
      </c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18"/>
    </row>
    <row r="43" spans="1:44" hidden="1" x14ac:dyDescent="0.3">
      <c r="A43" s="2" t="s">
        <v>32</v>
      </c>
      <c r="B43" s="25" t="s">
        <v>32</v>
      </c>
      <c r="C43" s="25" t="s">
        <v>32</v>
      </c>
      <c r="D43" s="25" t="s">
        <v>32</v>
      </c>
      <c r="E43" s="25" t="s">
        <v>32</v>
      </c>
      <c r="F43" s="25" t="s">
        <v>32</v>
      </c>
      <c r="G43" s="25" t="s">
        <v>32</v>
      </c>
      <c r="H43" s="25" t="s">
        <v>32</v>
      </c>
      <c r="I43" s="25" t="s">
        <v>32</v>
      </c>
      <c r="J43" s="25" t="s">
        <v>32</v>
      </c>
      <c r="K43" s="25" t="s">
        <v>32</v>
      </c>
      <c r="L43" s="25" t="s">
        <v>32</v>
      </c>
      <c r="M43" s="25" t="s">
        <v>32</v>
      </c>
      <c r="N43" s="25" t="s">
        <v>32</v>
      </c>
      <c r="O43" s="25" t="s">
        <v>32</v>
      </c>
      <c r="P43" s="25" t="s">
        <v>32</v>
      </c>
      <c r="Q43" s="25" t="s">
        <v>32</v>
      </c>
      <c r="R43" s="25" t="s">
        <v>32</v>
      </c>
      <c r="S43" s="25" t="s">
        <v>32</v>
      </c>
      <c r="T43" s="25" t="s">
        <v>32</v>
      </c>
      <c r="U43" s="25" t="s">
        <v>32</v>
      </c>
      <c r="V43" s="25" t="s">
        <v>32</v>
      </c>
      <c r="W43" s="25" t="s">
        <v>32</v>
      </c>
      <c r="X43" s="25" t="s">
        <v>32</v>
      </c>
      <c r="Y43" s="25" t="s">
        <v>32</v>
      </c>
      <c r="Z43" s="25" t="s">
        <v>32</v>
      </c>
      <c r="AA43" s="25" t="s">
        <v>32</v>
      </c>
      <c r="AB43" s="25" t="s">
        <v>32</v>
      </c>
      <c r="AC43" s="25" t="s">
        <v>32</v>
      </c>
      <c r="AD43" s="25" t="s">
        <v>32</v>
      </c>
      <c r="AE43" s="25" t="s">
        <v>32</v>
      </c>
      <c r="AF43" s="25" t="s">
        <v>32</v>
      </c>
      <c r="AG43" s="25" t="s">
        <v>32</v>
      </c>
      <c r="AH43" s="25" t="s">
        <v>32</v>
      </c>
      <c r="AI43" s="25" t="s">
        <v>32</v>
      </c>
      <c r="AJ43" s="25" t="s">
        <v>32</v>
      </c>
      <c r="AK43" s="25" t="s">
        <v>32</v>
      </c>
      <c r="AL43" s="25" t="s">
        <v>32</v>
      </c>
      <c r="AM43" s="25" t="s">
        <v>32</v>
      </c>
      <c r="AN43" s="25" t="s">
        <v>32</v>
      </c>
      <c r="AO43" s="25" t="s">
        <v>32</v>
      </c>
      <c r="AP43" s="25" t="s">
        <v>32</v>
      </c>
      <c r="AQ43" s="25" t="s">
        <v>32</v>
      </c>
      <c r="AR43" s="18"/>
    </row>
    <row r="44" spans="1:44" hidden="1" x14ac:dyDescent="0.3">
      <c r="A44" t="str">
        <f>CONCATENATE(A42, " ", A43," 1")</f>
        <v>Call April 1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9" t="str">
        <f>IFERROR(AVERAGE(B44:AQ44),"AGENTS AVERAGE CALL 1")</f>
        <v>AGENTS AVERAGE CALL 1</v>
      </c>
    </row>
    <row r="45" spans="1:44" hidden="1" x14ac:dyDescent="0.3">
      <c r="A45" t="str">
        <f>CONCATENATE(A42, " ", A43," 2")</f>
        <v>Call April 2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9" t="str">
        <f>IFERROR(AVERAGE(B45:AQ45),"AGENTS AVERAGE CALL 2")</f>
        <v>AGENTS AVERAGE CALL 2</v>
      </c>
    </row>
    <row r="46" spans="1:44" hidden="1" x14ac:dyDescent="0.3">
      <c r="A46" t="str">
        <f>CONCATENATE(A42, " ", A43," 3")</f>
        <v>Call April 3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9" t="str">
        <f>IFERROR(AVERAGE(B46:AQ46),"AGENTS AVERAGE CALL 3")</f>
        <v>AGENTS AVERAGE CALL 3</v>
      </c>
    </row>
    <row r="47" spans="1:44" hidden="1" x14ac:dyDescent="0.3">
      <c r="A47" t="str">
        <f>CONCATENATE(A42, " ", A43," 4")</f>
        <v>Call April 4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9" t="str">
        <f>IFERROR(AVERAGE(B47:AQ47),"AGENTS AVERAGE CALL 4")</f>
        <v>AGENTS AVERAGE CALL 4</v>
      </c>
    </row>
    <row r="48" spans="1:44" hidden="1" x14ac:dyDescent="0.3">
      <c r="A48" t="str">
        <f>CONCATENATE(A42, " ", A43," 5")</f>
        <v>Call April 5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9" t="str">
        <f>IFERROR(AVERAGE(B48:AQ48),"AGENTS AVERAGE CALL 5")</f>
        <v>AGENTS AVERAGE CALL 5</v>
      </c>
    </row>
    <row r="49" spans="1:44" hidden="1" x14ac:dyDescent="0.3">
      <c r="A49" s="1" t="str">
        <f>CONCATENATE(A43, " ", A42, " Total Avg")</f>
        <v>April Call Total Avg</v>
      </c>
      <c r="B49" s="26" t="str">
        <f t="shared" ref="B49:P49" si="4">IFERROR(IFERROR(AVERAGE(B44:B48),"")/100,"")</f>
        <v/>
      </c>
      <c r="C49" s="26" t="str">
        <f t="shared" si="4"/>
        <v/>
      </c>
      <c r="D49" s="26" t="str">
        <f t="shared" si="4"/>
        <v/>
      </c>
      <c r="E49" s="26" t="str">
        <f t="shared" si="4"/>
        <v/>
      </c>
      <c r="F49" s="26" t="str">
        <f t="shared" si="4"/>
        <v/>
      </c>
      <c r="G49" s="26" t="str">
        <f t="shared" si="4"/>
        <v/>
      </c>
      <c r="H49" s="26" t="str">
        <f t="shared" si="4"/>
        <v/>
      </c>
      <c r="I49" s="26" t="str">
        <f t="shared" si="4"/>
        <v/>
      </c>
      <c r="J49" s="26" t="str">
        <f t="shared" si="4"/>
        <v/>
      </c>
      <c r="K49" s="26" t="str">
        <f t="shared" si="4"/>
        <v/>
      </c>
      <c r="L49" s="26" t="str">
        <f t="shared" si="4"/>
        <v/>
      </c>
      <c r="M49" s="26" t="str">
        <f t="shared" si="4"/>
        <v/>
      </c>
      <c r="N49" s="26" t="str">
        <f t="shared" si="4"/>
        <v/>
      </c>
      <c r="O49" s="26" t="str">
        <f t="shared" si="4"/>
        <v/>
      </c>
      <c r="P49" s="26" t="str">
        <f t="shared" si="4"/>
        <v/>
      </c>
      <c r="Q49" s="28" t="str">
        <f>IFERROR(AVERAGE(Q44:Q48),"")</f>
        <v/>
      </c>
      <c r="R49" s="26" t="str">
        <f>IFERROR(IFERROR(AVERAGE(R44:R48),"")/100,"")</f>
        <v/>
      </c>
      <c r="S49" s="26" t="str">
        <f>IFERROR(IFERROR(AVERAGE(S44:S48),"")/100,"")</f>
        <v/>
      </c>
      <c r="T49" s="26" t="str">
        <f>IFERROR(IFERROR(AVERAGE(T44:T48),"")/100,"")</f>
        <v/>
      </c>
      <c r="U49" s="28" t="str">
        <f>IFERROR(AVERAGE(U44:U48),"")</f>
        <v/>
      </c>
      <c r="V49" s="26" t="str">
        <f t="shared" ref="V49:AQ49" si="5">IFERROR(IFERROR(AVERAGE(V44:V48),"")/100,"")</f>
        <v/>
      </c>
      <c r="W49" s="26" t="str">
        <f t="shared" si="5"/>
        <v/>
      </c>
      <c r="X49" s="26" t="str">
        <f t="shared" si="5"/>
        <v/>
      </c>
      <c r="Y49" s="26" t="str">
        <f t="shared" si="5"/>
        <v/>
      </c>
      <c r="Z49" s="26" t="str">
        <f t="shared" si="5"/>
        <v/>
      </c>
      <c r="AA49" s="26" t="str">
        <f t="shared" si="5"/>
        <v/>
      </c>
      <c r="AB49" s="26" t="str">
        <f t="shared" si="5"/>
        <v/>
      </c>
      <c r="AC49" s="26" t="str">
        <f t="shared" si="5"/>
        <v/>
      </c>
      <c r="AD49" s="26" t="str">
        <f t="shared" si="5"/>
        <v/>
      </c>
      <c r="AE49" s="26" t="str">
        <f t="shared" si="5"/>
        <v/>
      </c>
      <c r="AF49" s="26" t="str">
        <f t="shared" si="5"/>
        <v/>
      </c>
      <c r="AG49" s="26" t="str">
        <f t="shared" si="5"/>
        <v/>
      </c>
      <c r="AH49" s="26" t="str">
        <f t="shared" si="5"/>
        <v/>
      </c>
      <c r="AI49" s="26" t="str">
        <f t="shared" si="5"/>
        <v/>
      </c>
      <c r="AJ49" s="26" t="str">
        <f t="shared" si="5"/>
        <v/>
      </c>
      <c r="AK49" s="26" t="str">
        <f t="shared" si="5"/>
        <v/>
      </c>
      <c r="AL49" s="26" t="str">
        <f t="shared" si="5"/>
        <v/>
      </c>
      <c r="AM49" s="26" t="str">
        <f t="shared" si="5"/>
        <v/>
      </c>
      <c r="AN49" s="26" t="str">
        <f t="shared" si="5"/>
        <v/>
      </c>
      <c r="AO49" s="26" t="str">
        <f t="shared" si="5"/>
        <v/>
      </c>
      <c r="AP49" s="26" t="str">
        <f t="shared" si="5"/>
        <v/>
      </c>
      <c r="AQ49" s="26" t="str">
        <f t="shared" si="5"/>
        <v/>
      </c>
      <c r="AR49" s="20" t="str">
        <f>IFERROR(IFERROR(AVERAGE(AR44:AR48),"AVERAGE OF AVERAGES")/100,"AVERAGE OF AVERAGES")</f>
        <v>AVERAGE OF AVERAGES</v>
      </c>
    </row>
    <row r="50" spans="1:44" hidden="1" x14ac:dyDescent="0.3">
      <c r="A50" s="4" t="s">
        <v>17</v>
      </c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17"/>
    </row>
    <row r="51" spans="1:44" hidden="1" x14ac:dyDescent="0.3">
      <c r="A51" s="3" t="s">
        <v>5</v>
      </c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21">
        <f>SUM(B51:AQ51)</f>
        <v>0</v>
      </c>
    </row>
    <row r="52" spans="1:44" hidden="1" x14ac:dyDescent="0.3">
      <c r="A52" s="3" t="s">
        <v>6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22">
        <f>SUM(B52:AQ52)</f>
        <v>0</v>
      </c>
    </row>
    <row r="53" spans="1:44" hidden="1" x14ac:dyDescent="0.3"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3" t="str">
        <f>IFERROR(AR51/(AR51+AR52),"")</f>
        <v/>
      </c>
    </row>
    <row r="54" spans="1:44" hidden="1" x14ac:dyDescent="0.3">
      <c r="A54" s="3" t="s">
        <v>9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18">
        <f>SUM(B54:AQ54)</f>
        <v>0</v>
      </c>
    </row>
    <row r="55" spans="1:44" hidden="1" x14ac:dyDescent="0.3">
      <c r="A55" s="1" t="s">
        <v>4</v>
      </c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18"/>
    </row>
    <row r="56" spans="1:44" hidden="1" x14ac:dyDescent="0.3">
      <c r="A56" s="2" t="s">
        <v>33</v>
      </c>
      <c r="B56" s="25" t="s">
        <v>33</v>
      </c>
      <c r="C56" s="25" t="s">
        <v>33</v>
      </c>
      <c r="D56" s="25" t="s">
        <v>33</v>
      </c>
      <c r="E56" s="25" t="s">
        <v>33</v>
      </c>
      <c r="F56" s="25" t="s">
        <v>33</v>
      </c>
      <c r="G56" s="25" t="s">
        <v>33</v>
      </c>
      <c r="H56" s="25" t="s">
        <v>33</v>
      </c>
      <c r="I56" s="25" t="s">
        <v>33</v>
      </c>
      <c r="J56" s="25" t="s">
        <v>33</v>
      </c>
      <c r="K56" s="25" t="s">
        <v>33</v>
      </c>
      <c r="L56" s="25" t="s">
        <v>33</v>
      </c>
      <c r="M56" s="25" t="s">
        <v>33</v>
      </c>
      <c r="N56" s="25" t="s">
        <v>33</v>
      </c>
      <c r="O56" s="25" t="s">
        <v>33</v>
      </c>
      <c r="P56" s="25" t="s">
        <v>33</v>
      </c>
      <c r="Q56" s="25" t="s">
        <v>33</v>
      </c>
      <c r="R56" s="25" t="s">
        <v>33</v>
      </c>
      <c r="S56" s="25" t="s">
        <v>33</v>
      </c>
      <c r="T56" s="25" t="s">
        <v>33</v>
      </c>
      <c r="U56" s="25" t="s">
        <v>33</v>
      </c>
      <c r="V56" s="25" t="s">
        <v>33</v>
      </c>
      <c r="W56" s="25" t="s">
        <v>33</v>
      </c>
      <c r="X56" s="25" t="s">
        <v>33</v>
      </c>
      <c r="Y56" s="25" t="s">
        <v>33</v>
      </c>
      <c r="Z56" s="25" t="s">
        <v>33</v>
      </c>
      <c r="AA56" s="25" t="s">
        <v>33</v>
      </c>
      <c r="AB56" s="25" t="s">
        <v>33</v>
      </c>
      <c r="AC56" s="25" t="s">
        <v>33</v>
      </c>
      <c r="AD56" s="25" t="s">
        <v>33</v>
      </c>
      <c r="AE56" s="25" t="s">
        <v>33</v>
      </c>
      <c r="AF56" s="25" t="s">
        <v>33</v>
      </c>
      <c r="AG56" s="25" t="s">
        <v>33</v>
      </c>
      <c r="AH56" s="25" t="s">
        <v>33</v>
      </c>
      <c r="AI56" s="25" t="s">
        <v>33</v>
      </c>
      <c r="AJ56" s="25" t="s">
        <v>33</v>
      </c>
      <c r="AK56" s="25" t="s">
        <v>33</v>
      </c>
      <c r="AL56" s="25" t="s">
        <v>33</v>
      </c>
      <c r="AM56" s="25" t="s">
        <v>33</v>
      </c>
      <c r="AN56" s="25" t="s">
        <v>33</v>
      </c>
      <c r="AO56" s="25" t="s">
        <v>33</v>
      </c>
      <c r="AP56" s="25" t="s">
        <v>33</v>
      </c>
      <c r="AQ56" s="25" t="s">
        <v>33</v>
      </c>
      <c r="AR56" s="18"/>
    </row>
    <row r="57" spans="1:44" hidden="1" x14ac:dyDescent="0.3">
      <c r="A57" t="str">
        <f>CONCATENATE(A55, " ", A56," 1")</f>
        <v>Call May 1</v>
      </c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9" t="str">
        <f>IFERROR(AVERAGE(B57:AQ57),"AGENTS AVERAGE CALL 1")</f>
        <v>AGENTS AVERAGE CALL 1</v>
      </c>
    </row>
    <row r="58" spans="1:44" hidden="1" x14ac:dyDescent="0.3">
      <c r="A58" t="str">
        <f>CONCATENATE(A55, " ", A56," 2")</f>
        <v>Call May 2</v>
      </c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9" t="str">
        <f>IFERROR(AVERAGE(B58:AQ58),"AGENTS AVERAGE CALL 2")</f>
        <v>AGENTS AVERAGE CALL 2</v>
      </c>
    </row>
    <row r="59" spans="1:44" hidden="1" x14ac:dyDescent="0.3">
      <c r="A59" t="str">
        <f>CONCATENATE(A55, " ", A56," 3")</f>
        <v>Call May 3</v>
      </c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9" t="str">
        <f>IFERROR(AVERAGE(B59:AQ59),"AGENTS AVERAGE CALL 3")</f>
        <v>AGENTS AVERAGE CALL 3</v>
      </c>
    </row>
    <row r="60" spans="1:44" hidden="1" x14ac:dyDescent="0.3">
      <c r="A60" t="str">
        <f>CONCATENATE(A55, " ", A56," 4")</f>
        <v>Call May 4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9" t="str">
        <f>IFERROR(AVERAGE(B60:AQ60),"AGENTS AVERAGE CALL 4")</f>
        <v>AGENTS AVERAGE CALL 4</v>
      </c>
    </row>
    <row r="61" spans="1:44" hidden="1" x14ac:dyDescent="0.3">
      <c r="A61" t="str">
        <f>CONCATENATE(A55, " ", A56," 5")</f>
        <v>Call May 5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9" t="str">
        <f>IFERROR(AVERAGE(B61:AQ61),"AGENTS AVERAGE CALL 5")</f>
        <v>AGENTS AVERAGE CALL 5</v>
      </c>
    </row>
    <row r="62" spans="1:44" hidden="1" x14ac:dyDescent="0.3">
      <c r="A62" s="1" t="str">
        <f>CONCATENATE(A56, " ", A55, " Total Avg")</f>
        <v>May Call Total Avg</v>
      </c>
      <c r="B62" s="26" t="str">
        <f t="shared" ref="B62:AQ62" si="6">IFERROR(IFERROR(AVERAGE(B57:B61),"")/100,"")</f>
        <v/>
      </c>
      <c r="C62" s="26" t="str">
        <f t="shared" si="6"/>
        <v/>
      </c>
      <c r="D62" s="26" t="str">
        <f t="shared" si="6"/>
        <v/>
      </c>
      <c r="E62" s="26" t="str">
        <f t="shared" si="6"/>
        <v/>
      </c>
      <c r="F62" s="26" t="str">
        <f t="shared" si="6"/>
        <v/>
      </c>
      <c r="G62" s="26" t="str">
        <f t="shared" si="6"/>
        <v/>
      </c>
      <c r="H62" s="26" t="str">
        <f t="shared" si="6"/>
        <v/>
      </c>
      <c r="I62" s="26" t="str">
        <f t="shared" si="6"/>
        <v/>
      </c>
      <c r="J62" s="26" t="str">
        <f t="shared" si="6"/>
        <v/>
      </c>
      <c r="K62" s="26" t="str">
        <f t="shared" si="6"/>
        <v/>
      </c>
      <c r="L62" s="26" t="str">
        <f t="shared" si="6"/>
        <v/>
      </c>
      <c r="M62" s="26" t="str">
        <f t="shared" si="6"/>
        <v/>
      </c>
      <c r="N62" s="26" t="str">
        <f t="shared" si="6"/>
        <v/>
      </c>
      <c r="O62" s="26" t="str">
        <f t="shared" si="6"/>
        <v/>
      </c>
      <c r="P62" s="26" t="str">
        <f t="shared" si="6"/>
        <v/>
      </c>
      <c r="Q62" s="26" t="str">
        <f t="shared" si="6"/>
        <v/>
      </c>
      <c r="R62" s="26" t="str">
        <f t="shared" si="6"/>
        <v/>
      </c>
      <c r="S62" s="26" t="str">
        <f t="shared" si="6"/>
        <v/>
      </c>
      <c r="T62" s="26" t="str">
        <f t="shared" si="6"/>
        <v/>
      </c>
      <c r="U62" s="26" t="str">
        <f t="shared" si="6"/>
        <v/>
      </c>
      <c r="V62" s="26" t="str">
        <f t="shared" si="6"/>
        <v/>
      </c>
      <c r="W62" s="26" t="str">
        <f t="shared" si="6"/>
        <v/>
      </c>
      <c r="X62" s="26" t="str">
        <f t="shared" si="6"/>
        <v/>
      </c>
      <c r="Y62" s="26" t="str">
        <f t="shared" si="6"/>
        <v/>
      </c>
      <c r="Z62" s="26" t="str">
        <f t="shared" si="6"/>
        <v/>
      </c>
      <c r="AA62" s="26" t="str">
        <f t="shared" si="6"/>
        <v/>
      </c>
      <c r="AB62" s="26" t="str">
        <f t="shared" si="6"/>
        <v/>
      </c>
      <c r="AC62" s="26" t="str">
        <f t="shared" si="6"/>
        <v/>
      </c>
      <c r="AD62" s="26" t="str">
        <f t="shared" si="6"/>
        <v/>
      </c>
      <c r="AE62" s="26" t="str">
        <f t="shared" si="6"/>
        <v/>
      </c>
      <c r="AF62" s="26" t="str">
        <f t="shared" si="6"/>
        <v/>
      </c>
      <c r="AG62" s="26" t="str">
        <f t="shared" si="6"/>
        <v/>
      </c>
      <c r="AH62" s="26" t="str">
        <f t="shared" si="6"/>
        <v/>
      </c>
      <c r="AI62" s="26" t="str">
        <f t="shared" si="6"/>
        <v/>
      </c>
      <c r="AJ62" s="26" t="str">
        <f t="shared" si="6"/>
        <v/>
      </c>
      <c r="AK62" s="26" t="str">
        <f t="shared" si="6"/>
        <v/>
      </c>
      <c r="AL62" s="26" t="str">
        <f t="shared" si="6"/>
        <v/>
      </c>
      <c r="AM62" s="26" t="str">
        <f t="shared" si="6"/>
        <v/>
      </c>
      <c r="AN62" s="26" t="str">
        <f t="shared" si="6"/>
        <v/>
      </c>
      <c r="AO62" s="26" t="str">
        <f t="shared" si="6"/>
        <v/>
      </c>
      <c r="AP62" s="26" t="str">
        <f t="shared" si="6"/>
        <v/>
      </c>
      <c r="AQ62" s="26" t="str">
        <f t="shared" si="6"/>
        <v/>
      </c>
      <c r="AR62" s="20" t="str">
        <f>IFERROR(IFERROR(AVERAGE(AR57:AR61),"AVERAGE OF AVERAGES")/100,"AVERAGE OF AVERAGES")</f>
        <v>AVERAGE OF AVERAGES</v>
      </c>
    </row>
    <row r="63" spans="1:44" hidden="1" x14ac:dyDescent="0.3">
      <c r="A63" s="4" t="s">
        <v>3</v>
      </c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17"/>
    </row>
    <row r="64" spans="1:44" hidden="1" x14ac:dyDescent="0.3">
      <c r="A64" s="3" t="s">
        <v>5</v>
      </c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21">
        <f>SUM(B64:AQ64)</f>
        <v>0</v>
      </c>
    </row>
    <row r="65" spans="1:44" hidden="1" x14ac:dyDescent="0.3">
      <c r="A65" s="3" t="s">
        <v>6</v>
      </c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22">
        <f>SUM(B65:AQ65)</f>
        <v>0</v>
      </c>
    </row>
    <row r="66" spans="1:44" hidden="1" x14ac:dyDescent="0.3"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3" t="str">
        <f>IFERROR(AR64/(AR64+AR65),"")</f>
        <v/>
      </c>
    </row>
    <row r="67" spans="1:44" hidden="1" x14ac:dyDescent="0.3">
      <c r="A67" s="3" t="s">
        <v>9</v>
      </c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18">
        <f>SUM(B67:AQ67)</f>
        <v>0</v>
      </c>
    </row>
    <row r="68" spans="1:44" hidden="1" x14ac:dyDescent="0.3">
      <c r="A68" s="1" t="s">
        <v>4</v>
      </c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18"/>
    </row>
    <row r="69" spans="1:44" hidden="1" x14ac:dyDescent="0.3">
      <c r="A69" s="2" t="s">
        <v>14</v>
      </c>
      <c r="B69" s="25" t="s">
        <v>14</v>
      </c>
      <c r="C69" s="25" t="s">
        <v>14</v>
      </c>
      <c r="D69" s="25" t="s">
        <v>14</v>
      </c>
      <c r="E69" s="25" t="s">
        <v>14</v>
      </c>
      <c r="F69" s="25" t="s">
        <v>14</v>
      </c>
      <c r="G69" s="25" t="s">
        <v>14</v>
      </c>
      <c r="H69" s="25" t="s">
        <v>14</v>
      </c>
      <c r="I69" s="25" t="s">
        <v>14</v>
      </c>
      <c r="J69" s="25" t="s">
        <v>14</v>
      </c>
      <c r="K69" s="25" t="s">
        <v>14</v>
      </c>
      <c r="L69" s="25" t="s">
        <v>14</v>
      </c>
      <c r="M69" s="25" t="s">
        <v>14</v>
      </c>
      <c r="N69" s="25" t="s">
        <v>14</v>
      </c>
      <c r="O69" s="25" t="s">
        <v>14</v>
      </c>
      <c r="P69" s="25" t="s">
        <v>14</v>
      </c>
      <c r="Q69" s="25" t="s">
        <v>14</v>
      </c>
      <c r="R69" s="25" t="s">
        <v>14</v>
      </c>
      <c r="S69" s="25" t="s">
        <v>14</v>
      </c>
      <c r="T69" s="25" t="s">
        <v>14</v>
      </c>
      <c r="U69" s="25" t="s">
        <v>14</v>
      </c>
      <c r="V69" s="25" t="s">
        <v>14</v>
      </c>
      <c r="W69" s="25" t="s">
        <v>14</v>
      </c>
      <c r="X69" s="25" t="s">
        <v>14</v>
      </c>
      <c r="Y69" s="25" t="s">
        <v>14</v>
      </c>
      <c r="Z69" s="25" t="s">
        <v>14</v>
      </c>
      <c r="AA69" s="25" t="s">
        <v>14</v>
      </c>
      <c r="AB69" s="25" t="s">
        <v>14</v>
      </c>
      <c r="AC69" s="25" t="s">
        <v>14</v>
      </c>
      <c r="AD69" s="25" t="s">
        <v>14</v>
      </c>
      <c r="AE69" s="25" t="s">
        <v>14</v>
      </c>
      <c r="AF69" s="25" t="s">
        <v>14</v>
      </c>
      <c r="AG69" s="25" t="s">
        <v>14</v>
      </c>
      <c r="AH69" s="25" t="s">
        <v>14</v>
      </c>
      <c r="AI69" s="25" t="s">
        <v>14</v>
      </c>
      <c r="AJ69" s="25" t="s">
        <v>14</v>
      </c>
      <c r="AK69" s="25" t="s">
        <v>14</v>
      </c>
      <c r="AL69" s="25" t="s">
        <v>14</v>
      </c>
      <c r="AM69" s="25" t="s">
        <v>14</v>
      </c>
      <c r="AN69" s="25" t="s">
        <v>14</v>
      </c>
      <c r="AO69" s="25" t="s">
        <v>14</v>
      </c>
      <c r="AP69" s="25" t="s">
        <v>14</v>
      </c>
      <c r="AQ69" s="25" t="s">
        <v>14</v>
      </c>
      <c r="AR69" s="18"/>
    </row>
    <row r="70" spans="1:44" hidden="1" x14ac:dyDescent="0.3">
      <c r="A70" t="str">
        <f>CONCATENATE(A68, " ", A69," 1")</f>
        <v>Call June 1</v>
      </c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9" t="str">
        <f>IFERROR(AVERAGE(B70:AQ70),"AGENTS AVERAGE CALL 1")</f>
        <v>AGENTS AVERAGE CALL 1</v>
      </c>
    </row>
    <row r="71" spans="1:44" hidden="1" x14ac:dyDescent="0.3">
      <c r="A71" t="str">
        <f>CONCATENATE(A68, " ", A69," 2")</f>
        <v>Call June 2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9" t="str">
        <f>IFERROR(AVERAGE(B71:AQ71),"AGENTS AVERAGE CALL 2")</f>
        <v>AGENTS AVERAGE CALL 2</v>
      </c>
    </row>
    <row r="72" spans="1:44" hidden="1" x14ac:dyDescent="0.3">
      <c r="A72" t="str">
        <f>CONCATENATE(A68, " ", A69," 3")</f>
        <v>Call June 3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9" t="str">
        <f>IFERROR(AVERAGE(B72:AQ72),"AGENTS AVERAGE CALL 3")</f>
        <v>AGENTS AVERAGE CALL 3</v>
      </c>
    </row>
    <row r="73" spans="1:44" hidden="1" x14ac:dyDescent="0.3">
      <c r="A73" t="str">
        <f>CONCATENATE(A68, " ", A69," 4")</f>
        <v>Call June 4</v>
      </c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9" t="str">
        <f>IFERROR(AVERAGE(B73:AQ73),"AGENTS AVERAGE CALL 4")</f>
        <v>AGENTS AVERAGE CALL 4</v>
      </c>
    </row>
    <row r="74" spans="1:44" hidden="1" x14ac:dyDescent="0.3">
      <c r="A74" t="str">
        <f>CONCATENATE(A68, " ", A69," 5")</f>
        <v>Call June 5</v>
      </c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9" t="str">
        <f>IFERROR(AVERAGE(B74:AQ74),"AGENTS AVERAGE CALL 5")</f>
        <v>AGENTS AVERAGE CALL 5</v>
      </c>
    </row>
    <row r="75" spans="1:44" hidden="1" x14ac:dyDescent="0.3">
      <c r="A75" s="1" t="str">
        <f>CONCATENATE(A69, " ", A68, " Total Avg")</f>
        <v>June Call Total Avg</v>
      </c>
      <c r="B75" s="26" t="str">
        <f t="shared" ref="B75:I75" si="7">IFERROR(IFERROR(AVERAGE(B70:B74),"")/100,"")</f>
        <v/>
      </c>
      <c r="C75" s="26" t="str">
        <f t="shared" si="7"/>
        <v/>
      </c>
      <c r="D75" s="26" t="str">
        <f t="shared" si="7"/>
        <v/>
      </c>
      <c r="E75" s="26" t="str">
        <f t="shared" si="7"/>
        <v/>
      </c>
      <c r="F75" s="26" t="str">
        <f t="shared" si="7"/>
        <v/>
      </c>
      <c r="G75" s="26" t="str">
        <f t="shared" si="7"/>
        <v/>
      </c>
      <c r="H75" s="26" t="str">
        <f t="shared" si="7"/>
        <v/>
      </c>
      <c r="I75" s="26" t="str">
        <f t="shared" si="7"/>
        <v/>
      </c>
      <c r="J75" s="26" t="str">
        <f>IFERROR(AVERAGE(J70:J74),"")</f>
        <v/>
      </c>
      <c r="K75" s="26" t="str">
        <f t="shared" ref="K75:AQ75" si="8">IFERROR(IFERROR(AVERAGE(K70:K74),"")/100,"")</f>
        <v/>
      </c>
      <c r="L75" s="26" t="str">
        <f t="shared" si="8"/>
        <v/>
      </c>
      <c r="M75" s="26" t="str">
        <f t="shared" si="8"/>
        <v/>
      </c>
      <c r="N75" s="26" t="str">
        <f t="shared" si="8"/>
        <v/>
      </c>
      <c r="O75" s="26" t="str">
        <f t="shared" si="8"/>
        <v/>
      </c>
      <c r="P75" s="26" t="str">
        <f t="shared" si="8"/>
        <v/>
      </c>
      <c r="Q75" s="26" t="str">
        <f t="shared" si="8"/>
        <v/>
      </c>
      <c r="R75" s="26" t="str">
        <f t="shared" si="8"/>
        <v/>
      </c>
      <c r="S75" s="26" t="str">
        <f t="shared" si="8"/>
        <v/>
      </c>
      <c r="T75" s="26" t="str">
        <f t="shared" si="8"/>
        <v/>
      </c>
      <c r="U75" s="26" t="str">
        <f t="shared" si="8"/>
        <v/>
      </c>
      <c r="V75" s="26" t="str">
        <f t="shared" si="8"/>
        <v/>
      </c>
      <c r="W75" s="26" t="str">
        <f t="shared" si="8"/>
        <v/>
      </c>
      <c r="X75" s="26" t="str">
        <f t="shared" si="8"/>
        <v/>
      </c>
      <c r="Y75" s="26" t="str">
        <f t="shared" si="8"/>
        <v/>
      </c>
      <c r="Z75" s="26" t="str">
        <f t="shared" si="8"/>
        <v/>
      </c>
      <c r="AA75" s="26" t="str">
        <f t="shared" si="8"/>
        <v/>
      </c>
      <c r="AB75" s="26" t="str">
        <f t="shared" si="8"/>
        <v/>
      </c>
      <c r="AC75" s="26" t="str">
        <f t="shared" si="8"/>
        <v/>
      </c>
      <c r="AD75" s="26" t="str">
        <f t="shared" si="8"/>
        <v/>
      </c>
      <c r="AE75" s="26" t="str">
        <f t="shared" si="8"/>
        <v/>
      </c>
      <c r="AF75" s="26" t="str">
        <f t="shared" si="8"/>
        <v/>
      </c>
      <c r="AG75" s="26" t="str">
        <f t="shared" si="8"/>
        <v/>
      </c>
      <c r="AH75" s="26" t="str">
        <f t="shared" si="8"/>
        <v/>
      </c>
      <c r="AI75" s="26" t="str">
        <f t="shared" si="8"/>
        <v/>
      </c>
      <c r="AJ75" s="26" t="str">
        <f t="shared" si="8"/>
        <v/>
      </c>
      <c r="AK75" s="26" t="str">
        <f t="shared" si="8"/>
        <v/>
      </c>
      <c r="AL75" s="26" t="str">
        <f t="shared" si="8"/>
        <v/>
      </c>
      <c r="AM75" s="26" t="str">
        <f t="shared" si="8"/>
        <v/>
      </c>
      <c r="AN75" s="26" t="str">
        <f t="shared" si="8"/>
        <v/>
      </c>
      <c r="AO75" s="26" t="str">
        <f t="shared" si="8"/>
        <v/>
      </c>
      <c r="AP75" s="26" t="str">
        <f t="shared" si="8"/>
        <v/>
      </c>
      <c r="AQ75" s="26" t="str">
        <f t="shared" si="8"/>
        <v/>
      </c>
      <c r="AR75" s="20" t="str">
        <f>IFERROR(IFERROR(AVERAGE(AR70:AR74),"AVERAGE OF AVERAGES")/100,"AVERAGE OF AVERAGES")</f>
        <v>AVERAGE OF AVERAGES</v>
      </c>
    </row>
    <row r="76" spans="1:44" hidden="1" x14ac:dyDescent="0.3">
      <c r="A76" s="4" t="s">
        <v>3</v>
      </c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17"/>
    </row>
    <row r="77" spans="1:44" hidden="1" x14ac:dyDescent="0.3">
      <c r="A77" s="3" t="s">
        <v>5</v>
      </c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21">
        <f>SUM(B77:AQ77)</f>
        <v>0</v>
      </c>
    </row>
    <row r="78" spans="1:44" hidden="1" x14ac:dyDescent="0.3">
      <c r="A78" s="3" t="s">
        <v>6</v>
      </c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22">
        <f>SUM(B78:AQ78)</f>
        <v>0</v>
      </c>
    </row>
    <row r="79" spans="1:44" hidden="1" x14ac:dyDescent="0.3"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3" t="str">
        <f>IFERROR(AR77/(AR77+AR78),"")</f>
        <v/>
      </c>
    </row>
    <row r="80" spans="1:44" hidden="1" x14ac:dyDescent="0.3">
      <c r="A80" s="3" t="s">
        <v>9</v>
      </c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18">
        <f>SUM(B80:AQ80)</f>
        <v>0</v>
      </c>
    </row>
    <row r="81" spans="1:44" hidden="1" x14ac:dyDescent="0.3">
      <c r="A81" s="1" t="s">
        <v>4</v>
      </c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18"/>
    </row>
    <row r="82" spans="1:44" hidden="1" x14ac:dyDescent="0.3">
      <c r="A82" s="2" t="s">
        <v>13</v>
      </c>
      <c r="B82" s="25" t="s">
        <v>13</v>
      </c>
      <c r="C82" s="25" t="s">
        <v>13</v>
      </c>
      <c r="D82" s="25" t="s">
        <v>13</v>
      </c>
      <c r="E82" s="25" t="s">
        <v>13</v>
      </c>
      <c r="F82" s="25" t="s">
        <v>13</v>
      </c>
      <c r="G82" s="25" t="s">
        <v>13</v>
      </c>
      <c r="H82" s="25" t="s">
        <v>13</v>
      </c>
      <c r="I82" s="25" t="s">
        <v>13</v>
      </c>
      <c r="J82" s="25" t="s">
        <v>13</v>
      </c>
      <c r="K82" s="25" t="s">
        <v>13</v>
      </c>
      <c r="L82" s="25" t="s">
        <v>13</v>
      </c>
      <c r="M82" s="25" t="s">
        <v>13</v>
      </c>
      <c r="N82" s="25" t="s">
        <v>13</v>
      </c>
      <c r="O82" s="25" t="s">
        <v>13</v>
      </c>
      <c r="P82" s="25" t="s">
        <v>13</v>
      </c>
      <c r="Q82" s="25" t="s">
        <v>13</v>
      </c>
      <c r="R82" s="25" t="s">
        <v>13</v>
      </c>
      <c r="S82" s="25" t="s">
        <v>13</v>
      </c>
      <c r="T82" s="25" t="s">
        <v>13</v>
      </c>
      <c r="U82" s="25" t="s">
        <v>13</v>
      </c>
      <c r="V82" s="25" t="s">
        <v>13</v>
      </c>
      <c r="W82" s="25" t="s">
        <v>13</v>
      </c>
      <c r="X82" s="25" t="s">
        <v>13</v>
      </c>
      <c r="Y82" s="25" t="s">
        <v>13</v>
      </c>
      <c r="Z82" s="25" t="s">
        <v>13</v>
      </c>
      <c r="AA82" s="25" t="s">
        <v>13</v>
      </c>
      <c r="AB82" s="25" t="s">
        <v>13</v>
      </c>
      <c r="AC82" s="25" t="s">
        <v>13</v>
      </c>
      <c r="AD82" s="25" t="s">
        <v>13</v>
      </c>
      <c r="AE82" s="25" t="s">
        <v>13</v>
      </c>
      <c r="AF82" s="25" t="s">
        <v>13</v>
      </c>
      <c r="AG82" s="25" t="s">
        <v>13</v>
      </c>
      <c r="AH82" s="25" t="s">
        <v>13</v>
      </c>
      <c r="AI82" s="25" t="s">
        <v>13</v>
      </c>
      <c r="AJ82" s="25" t="s">
        <v>13</v>
      </c>
      <c r="AK82" s="25" t="s">
        <v>13</v>
      </c>
      <c r="AL82" s="25" t="s">
        <v>13</v>
      </c>
      <c r="AM82" s="25" t="s">
        <v>13</v>
      </c>
      <c r="AN82" s="25" t="s">
        <v>13</v>
      </c>
      <c r="AO82" s="25" t="s">
        <v>13</v>
      </c>
      <c r="AP82" s="25" t="s">
        <v>13</v>
      </c>
      <c r="AQ82" s="25" t="s">
        <v>13</v>
      </c>
      <c r="AR82" s="18"/>
    </row>
    <row r="83" spans="1:44" hidden="1" x14ac:dyDescent="0.3">
      <c r="A83" t="str">
        <f>CONCATENATE(A81, " ", A82," 1")</f>
        <v>Call July 1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9" t="str">
        <f>IFERROR(AVERAGE(B83:AQ83),"AGENTS AVERAGE CALL 1")</f>
        <v>AGENTS AVERAGE CALL 1</v>
      </c>
    </row>
    <row r="84" spans="1:44" hidden="1" x14ac:dyDescent="0.3">
      <c r="A84" t="str">
        <f>CONCATENATE(A81, " ", A82," 2")</f>
        <v>Call July 2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9" t="str">
        <f>IFERROR(AVERAGE(B84:AQ84),"AGENTS AVERAGE CALL 2")</f>
        <v>AGENTS AVERAGE CALL 2</v>
      </c>
    </row>
    <row r="85" spans="1:44" hidden="1" x14ac:dyDescent="0.3">
      <c r="A85" t="str">
        <f>CONCATENATE(A81, " ", A82," 3")</f>
        <v>Call July 3</v>
      </c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9" t="str">
        <f>IFERROR(AVERAGE(B85:AQ85),"AGENTS AVERAGE CALL 3")</f>
        <v>AGENTS AVERAGE CALL 3</v>
      </c>
    </row>
    <row r="86" spans="1:44" hidden="1" x14ac:dyDescent="0.3">
      <c r="A86" t="str">
        <f>CONCATENATE(A81, " ", A82," 4")</f>
        <v>Call July 4</v>
      </c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9" t="str">
        <f>IFERROR(AVERAGE(B86:AQ86),"AGENTS AVERAGE CALL 4")</f>
        <v>AGENTS AVERAGE CALL 4</v>
      </c>
    </row>
    <row r="87" spans="1:44" hidden="1" x14ac:dyDescent="0.3">
      <c r="A87" t="str">
        <f>CONCATENATE(A81, " ", A82," 5")</f>
        <v>Call July 5</v>
      </c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9" t="str">
        <f>IFERROR(AVERAGE(B87:AQ87),"AGENTS AVERAGE CALL 5")</f>
        <v>AGENTS AVERAGE CALL 5</v>
      </c>
    </row>
    <row r="88" spans="1:44" hidden="1" x14ac:dyDescent="0.3">
      <c r="A88" s="1" t="str">
        <f>CONCATENATE(A82, " ", A81, " Total Avg")</f>
        <v>July Call Total Avg</v>
      </c>
      <c r="B88" s="26" t="str">
        <f t="shared" ref="B88:AQ88" si="9">IFERROR(IFERROR(AVERAGE(B83:B87),"")/100,"")</f>
        <v/>
      </c>
      <c r="C88" s="26" t="str">
        <f t="shared" si="9"/>
        <v/>
      </c>
      <c r="D88" s="26" t="str">
        <f t="shared" si="9"/>
        <v/>
      </c>
      <c r="E88" s="26" t="str">
        <f t="shared" si="9"/>
        <v/>
      </c>
      <c r="F88" s="26" t="str">
        <f t="shared" si="9"/>
        <v/>
      </c>
      <c r="G88" s="26" t="str">
        <f t="shared" si="9"/>
        <v/>
      </c>
      <c r="H88" s="26" t="str">
        <f t="shared" si="9"/>
        <v/>
      </c>
      <c r="I88" s="26" t="str">
        <f t="shared" si="9"/>
        <v/>
      </c>
      <c r="J88" s="26" t="str">
        <f t="shared" si="9"/>
        <v/>
      </c>
      <c r="K88" s="26" t="str">
        <f t="shared" si="9"/>
        <v/>
      </c>
      <c r="L88" s="26" t="str">
        <f t="shared" si="9"/>
        <v/>
      </c>
      <c r="M88" s="26" t="str">
        <f t="shared" si="9"/>
        <v/>
      </c>
      <c r="N88" s="26" t="str">
        <f t="shared" si="9"/>
        <v/>
      </c>
      <c r="O88" s="26" t="str">
        <f t="shared" si="9"/>
        <v/>
      </c>
      <c r="P88" s="26" t="str">
        <f t="shared" si="9"/>
        <v/>
      </c>
      <c r="Q88" s="26" t="str">
        <f t="shared" si="9"/>
        <v/>
      </c>
      <c r="R88" s="26" t="str">
        <f t="shared" si="9"/>
        <v/>
      </c>
      <c r="S88" s="26" t="str">
        <f t="shared" si="9"/>
        <v/>
      </c>
      <c r="T88" s="26" t="str">
        <f t="shared" si="9"/>
        <v/>
      </c>
      <c r="U88" s="26" t="str">
        <f t="shared" si="9"/>
        <v/>
      </c>
      <c r="V88" s="26" t="str">
        <f t="shared" si="9"/>
        <v/>
      </c>
      <c r="W88" s="26" t="str">
        <f t="shared" si="9"/>
        <v/>
      </c>
      <c r="X88" s="26" t="str">
        <f t="shared" si="9"/>
        <v/>
      </c>
      <c r="Y88" s="26" t="str">
        <f t="shared" si="9"/>
        <v/>
      </c>
      <c r="Z88" s="26" t="str">
        <f t="shared" si="9"/>
        <v/>
      </c>
      <c r="AA88" s="26" t="str">
        <f t="shared" si="9"/>
        <v/>
      </c>
      <c r="AB88" s="26" t="str">
        <f t="shared" si="9"/>
        <v/>
      </c>
      <c r="AC88" s="26" t="str">
        <f t="shared" si="9"/>
        <v/>
      </c>
      <c r="AD88" s="26" t="str">
        <f t="shared" si="9"/>
        <v/>
      </c>
      <c r="AE88" s="26" t="str">
        <f t="shared" si="9"/>
        <v/>
      </c>
      <c r="AF88" s="26" t="str">
        <f t="shared" si="9"/>
        <v/>
      </c>
      <c r="AG88" s="26" t="str">
        <f t="shared" si="9"/>
        <v/>
      </c>
      <c r="AH88" s="26" t="str">
        <f t="shared" si="9"/>
        <v/>
      </c>
      <c r="AI88" s="26" t="str">
        <f t="shared" si="9"/>
        <v/>
      </c>
      <c r="AJ88" s="26" t="str">
        <f t="shared" si="9"/>
        <v/>
      </c>
      <c r="AK88" s="26" t="str">
        <f t="shared" si="9"/>
        <v/>
      </c>
      <c r="AL88" s="26" t="str">
        <f t="shared" si="9"/>
        <v/>
      </c>
      <c r="AM88" s="26" t="str">
        <f t="shared" si="9"/>
        <v/>
      </c>
      <c r="AN88" s="26" t="str">
        <f t="shared" si="9"/>
        <v/>
      </c>
      <c r="AO88" s="26" t="str">
        <f t="shared" si="9"/>
        <v/>
      </c>
      <c r="AP88" s="26" t="str">
        <f t="shared" si="9"/>
        <v/>
      </c>
      <c r="AQ88" s="26" t="str">
        <f t="shared" si="9"/>
        <v/>
      </c>
      <c r="AR88" s="20" t="str">
        <f>IFERROR(IFERROR(AVERAGE(AR83:AR87),"AVERAGE OF AVERAGES")/100,"AVERAGE OF AVERAGES")</f>
        <v>AVERAGE OF AVERAGES</v>
      </c>
    </row>
    <row r="89" spans="1:44" hidden="1" x14ac:dyDescent="0.3">
      <c r="A89" s="4" t="s">
        <v>3</v>
      </c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17"/>
    </row>
    <row r="90" spans="1:44" hidden="1" x14ac:dyDescent="0.3">
      <c r="A90" s="3" t="s">
        <v>5</v>
      </c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21">
        <f>SUM(B90:AQ90)</f>
        <v>0</v>
      </c>
    </row>
    <row r="91" spans="1:44" hidden="1" x14ac:dyDescent="0.3">
      <c r="A91" s="3" t="s">
        <v>6</v>
      </c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22">
        <f>SUM(B91:AQ91)</f>
        <v>0</v>
      </c>
    </row>
    <row r="92" spans="1:44" hidden="1" x14ac:dyDescent="0.3"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3" t="str">
        <f>IFERROR(AR90/(AR90+AR91),"")</f>
        <v/>
      </c>
    </row>
    <row r="93" spans="1:44" hidden="1" x14ac:dyDescent="0.3">
      <c r="A93" s="3" t="s">
        <v>9</v>
      </c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18">
        <f>SUM(B93:AQ93)</f>
        <v>0</v>
      </c>
    </row>
    <row r="94" spans="1:44" hidden="1" x14ac:dyDescent="0.3">
      <c r="A94" s="1" t="s">
        <v>4</v>
      </c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18"/>
    </row>
    <row r="95" spans="1:44" hidden="1" x14ac:dyDescent="0.3">
      <c r="A95" s="2" t="s">
        <v>12</v>
      </c>
      <c r="B95" s="25" t="s">
        <v>25</v>
      </c>
      <c r="C95" s="25" t="s">
        <v>25</v>
      </c>
      <c r="D95" s="25" t="s">
        <v>25</v>
      </c>
      <c r="E95" s="25" t="s">
        <v>25</v>
      </c>
      <c r="F95" s="25" t="s">
        <v>25</v>
      </c>
      <c r="G95" s="25" t="s">
        <v>25</v>
      </c>
      <c r="H95" s="25" t="s">
        <v>25</v>
      </c>
      <c r="I95" s="25" t="s">
        <v>25</v>
      </c>
      <c r="J95" s="25" t="s">
        <v>25</v>
      </c>
      <c r="K95" s="25" t="s">
        <v>25</v>
      </c>
      <c r="L95" s="25" t="s">
        <v>25</v>
      </c>
      <c r="M95" s="25" t="s">
        <v>25</v>
      </c>
      <c r="N95" s="25" t="s">
        <v>25</v>
      </c>
      <c r="O95" s="25" t="s">
        <v>25</v>
      </c>
      <c r="P95" s="25" t="s">
        <v>25</v>
      </c>
      <c r="Q95" s="25" t="s">
        <v>25</v>
      </c>
      <c r="R95" s="25" t="s">
        <v>25</v>
      </c>
      <c r="S95" s="25" t="s">
        <v>25</v>
      </c>
      <c r="T95" s="25" t="s">
        <v>25</v>
      </c>
      <c r="U95" s="25" t="s">
        <v>25</v>
      </c>
      <c r="V95" s="25" t="s">
        <v>25</v>
      </c>
      <c r="W95" s="25" t="s">
        <v>25</v>
      </c>
      <c r="X95" s="25" t="s">
        <v>25</v>
      </c>
      <c r="Y95" s="25" t="s">
        <v>25</v>
      </c>
      <c r="Z95" s="25" t="s">
        <v>25</v>
      </c>
      <c r="AA95" s="25" t="s">
        <v>25</v>
      </c>
      <c r="AB95" s="25" t="s">
        <v>25</v>
      </c>
      <c r="AC95" s="25" t="s">
        <v>25</v>
      </c>
      <c r="AD95" s="25" t="s">
        <v>25</v>
      </c>
      <c r="AE95" s="25" t="s">
        <v>25</v>
      </c>
      <c r="AF95" s="25" t="s">
        <v>25</v>
      </c>
      <c r="AG95" s="25" t="s">
        <v>25</v>
      </c>
      <c r="AH95" s="25" t="s">
        <v>25</v>
      </c>
      <c r="AI95" s="25" t="s">
        <v>25</v>
      </c>
      <c r="AJ95" s="25" t="s">
        <v>25</v>
      </c>
      <c r="AK95" s="25" t="s">
        <v>25</v>
      </c>
      <c r="AL95" s="25" t="s">
        <v>25</v>
      </c>
      <c r="AM95" s="25" t="s">
        <v>25</v>
      </c>
      <c r="AN95" s="25" t="s">
        <v>25</v>
      </c>
      <c r="AO95" s="25" t="s">
        <v>25</v>
      </c>
      <c r="AP95" s="25" t="s">
        <v>25</v>
      </c>
      <c r="AQ95" s="25" t="s">
        <v>25</v>
      </c>
      <c r="AR95" s="18"/>
    </row>
    <row r="96" spans="1:44" hidden="1" x14ac:dyDescent="0.3">
      <c r="A96" t="str">
        <f>CONCATENATE(A94, " ", A95," 1")</f>
        <v>Call August 1</v>
      </c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9" t="str">
        <f>IFERROR(AVERAGE(B96:AQ96),"AGENTS AVERAGE CALL 1")</f>
        <v>AGENTS AVERAGE CALL 1</v>
      </c>
    </row>
    <row r="97" spans="1:44" hidden="1" x14ac:dyDescent="0.3">
      <c r="A97" t="str">
        <f>CONCATENATE(A94, " ", A95," 2")</f>
        <v>Call August 2</v>
      </c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9" t="str">
        <f>IFERROR(AVERAGE(B97:AQ97),"AGENTS AVERAGE CALL 2")</f>
        <v>AGENTS AVERAGE CALL 2</v>
      </c>
    </row>
    <row r="98" spans="1:44" hidden="1" x14ac:dyDescent="0.3">
      <c r="A98" t="str">
        <f>CONCATENATE(A94, " ", A95," 3")</f>
        <v>Call August 3</v>
      </c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9" t="str">
        <f>IFERROR(AVERAGE(B98:AQ98),"AGENTS AVERAGE CALL 3")</f>
        <v>AGENTS AVERAGE CALL 3</v>
      </c>
    </row>
    <row r="99" spans="1:44" hidden="1" x14ac:dyDescent="0.3">
      <c r="A99" t="str">
        <f>CONCATENATE(A94, " ", A95," 4")</f>
        <v>Call August 4</v>
      </c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9" t="str">
        <f>IFERROR(AVERAGE(B99:AQ99),"AGENTS AVERAGE CALL 4")</f>
        <v>AGENTS AVERAGE CALL 4</v>
      </c>
    </row>
    <row r="100" spans="1:44" hidden="1" x14ac:dyDescent="0.3">
      <c r="A100" t="str">
        <f>CONCATENATE(A94, " ", A95," 5")</f>
        <v>Call August 5</v>
      </c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9" t="str">
        <f>IFERROR(AVERAGE(B100:AQ100),"AGENTS AVERAGE CALL 5")</f>
        <v>AGENTS AVERAGE CALL 5</v>
      </c>
    </row>
    <row r="101" spans="1:44" hidden="1" x14ac:dyDescent="0.3">
      <c r="A101" s="1" t="str">
        <f>CONCATENATE(A95, " ", A94, " Total Avg")</f>
        <v>August Call Total Avg</v>
      </c>
      <c r="B101" s="26" t="str">
        <f t="shared" ref="B101:AQ101" si="10">IFERROR(IFERROR(AVERAGE(B96:B100),"")/100,"")</f>
        <v/>
      </c>
      <c r="C101" s="26" t="str">
        <f t="shared" si="10"/>
        <v/>
      </c>
      <c r="D101" s="26" t="str">
        <f t="shared" si="10"/>
        <v/>
      </c>
      <c r="E101" s="26" t="str">
        <f t="shared" si="10"/>
        <v/>
      </c>
      <c r="F101" s="26" t="str">
        <f t="shared" si="10"/>
        <v/>
      </c>
      <c r="G101" s="26" t="str">
        <f t="shared" si="10"/>
        <v/>
      </c>
      <c r="H101" s="26" t="str">
        <f t="shared" si="10"/>
        <v/>
      </c>
      <c r="I101" s="26" t="str">
        <f t="shared" si="10"/>
        <v/>
      </c>
      <c r="J101" s="26" t="str">
        <f t="shared" si="10"/>
        <v/>
      </c>
      <c r="K101" s="26" t="str">
        <f t="shared" si="10"/>
        <v/>
      </c>
      <c r="L101" s="26" t="str">
        <f t="shared" si="10"/>
        <v/>
      </c>
      <c r="M101" s="26" t="str">
        <f t="shared" si="10"/>
        <v/>
      </c>
      <c r="N101" s="26" t="str">
        <f t="shared" si="10"/>
        <v/>
      </c>
      <c r="O101" s="26" t="str">
        <f t="shared" si="10"/>
        <v/>
      </c>
      <c r="P101" s="26" t="str">
        <f t="shared" si="10"/>
        <v/>
      </c>
      <c r="Q101" s="26" t="str">
        <f t="shared" si="10"/>
        <v/>
      </c>
      <c r="R101" s="26" t="str">
        <f t="shared" si="10"/>
        <v/>
      </c>
      <c r="S101" s="26" t="str">
        <f t="shared" si="10"/>
        <v/>
      </c>
      <c r="T101" s="26" t="str">
        <f t="shared" si="10"/>
        <v/>
      </c>
      <c r="U101" s="26" t="str">
        <f t="shared" si="10"/>
        <v/>
      </c>
      <c r="V101" s="26" t="str">
        <f t="shared" si="10"/>
        <v/>
      </c>
      <c r="W101" s="26" t="str">
        <f t="shared" si="10"/>
        <v/>
      </c>
      <c r="X101" s="26" t="str">
        <f t="shared" si="10"/>
        <v/>
      </c>
      <c r="Y101" s="26" t="str">
        <f t="shared" si="10"/>
        <v/>
      </c>
      <c r="Z101" s="26" t="str">
        <f t="shared" si="10"/>
        <v/>
      </c>
      <c r="AA101" s="26" t="str">
        <f t="shared" si="10"/>
        <v/>
      </c>
      <c r="AB101" s="26" t="str">
        <f t="shared" si="10"/>
        <v/>
      </c>
      <c r="AC101" s="26" t="str">
        <f t="shared" si="10"/>
        <v/>
      </c>
      <c r="AD101" s="26" t="str">
        <f t="shared" si="10"/>
        <v/>
      </c>
      <c r="AE101" s="26" t="str">
        <f t="shared" si="10"/>
        <v/>
      </c>
      <c r="AF101" s="26" t="str">
        <f t="shared" si="10"/>
        <v/>
      </c>
      <c r="AG101" s="26" t="str">
        <f t="shared" si="10"/>
        <v/>
      </c>
      <c r="AH101" s="26" t="str">
        <f t="shared" si="10"/>
        <v/>
      </c>
      <c r="AI101" s="26" t="str">
        <f t="shared" si="10"/>
        <v/>
      </c>
      <c r="AJ101" s="26" t="str">
        <f t="shared" si="10"/>
        <v/>
      </c>
      <c r="AK101" s="26" t="str">
        <f t="shared" si="10"/>
        <v/>
      </c>
      <c r="AL101" s="26" t="str">
        <f t="shared" si="10"/>
        <v/>
      </c>
      <c r="AM101" s="26" t="str">
        <f t="shared" si="10"/>
        <v/>
      </c>
      <c r="AN101" s="26" t="str">
        <f t="shared" si="10"/>
        <v/>
      </c>
      <c r="AO101" s="26" t="str">
        <f t="shared" si="10"/>
        <v/>
      </c>
      <c r="AP101" s="26" t="str">
        <f t="shared" si="10"/>
        <v/>
      </c>
      <c r="AQ101" s="26" t="str">
        <f t="shared" si="10"/>
        <v/>
      </c>
      <c r="AR101" s="20" t="str">
        <f>IFERROR(IFERROR(AVERAGE(AR96:AR100),"AVERAGE OF AVERAGES")/100,"AVERAGE OF AVERAGES")</f>
        <v>AVERAGE OF AVERAGES</v>
      </c>
    </row>
    <row r="102" spans="1:44" hidden="1" x14ac:dyDescent="0.3">
      <c r="A102" s="4" t="s">
        <v>3</v>
      </c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17"/>
    </row>
    <row r="103" spans="1:44" hidden="1" x14ac:dyDescent="0.3">
      <c r="A103" s="3" t="s">
        <v>5</v>
      </c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21">
        <f>SUM(B103:AQ103)</f>
        <v>0</v>
      </c>
    </row>
    <row r="104" spans="1:44" hidden="1" x14ac:dyDescent="0.3">
      <c r="A104" s="3" t="s">
        <v>6</v>
      </c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22">
        <f>SUM(B104:AQ104)</f>
        <v>0</v>
      </c>
    </row>
    <row r="105" spans="1:44" hidden="1" x14ac:dyDescent="0.3"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  <c r="AR105" s="7"/>
    </row>
    <row r="106" spans="1:44" hidden="1" x14ac:dyDescent="0.3">
      <c r="A106" s="3" t="s">
        <v>9</v>
      </c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18">
        <f>SUM(B106:AQ106)</f>
        <v>0</v>
      </c>
    </row>
    <row r="107" spans="1:44" hidden="1" x14ac:dyDescent="0.3">
      <c r="A107" s="1" t="s">
        <v>4</v>
      </c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  <c r="AN107" s="25"/>
      <c r="AO107" s="25"/>
      <c r="AP107" s="25"/>
      <c r="AQ107" s="25"/>
      <c r="AR107" s="18"/>
    </row>
    <row r="108" spans="1:44" hidden="1" x14ac:dyDescent="0.3">
      <c r="A108" s="2" t="s">
        <v>11</v>
      </c>
      <c r="B108" s="25" t="s">
        <v>24</v>
      </c>
      <c r="C108" s="25" t="s">
        <v>24</v>
      </c>
      <c r="D108" s="25" t="s">
        <v>24</v>
      </c>
      <c r="E108" s="25" t="s">
        <v>24</v>
      </c>
      <c r="F108" s="25" t="s">
        <v>24</v>
      </c>
      <c r="G108" s="25" t="s">
        <v>24</v>
      </c>
      <c r="H108" s="25" t="s">
        <v>24</v>
      </c>
      <c r="I108" s="25" t="s">
        <v>24</v>
      </c>
      <c r="J108" s="25" t="s">
        <v>24</v>
      </c>
      <c r="K108" s="25" t="s">
        <v>24</v>
      </c>
      <c r="L108" s="25" t="s">
        <v>24</v>
      </c>
      <c r="M108" s="25" t="s">
        <v>24</v>
      </c>
      <c r="N108" s="25" t="s">
        <v>24</v>
      </c>
      <c r="O108" s="25" t="s">
        <v>24</v>
      </c>
      <c r="P108" s="25" t="s">
        <v>24</v>
      </c>
      <c r="Q108" s="25" t="s">
        <v>24</v>
      </c>
      <c r="R108" s="25" t="s">
        <v>24</v>
      </c>
      <c r="S108" s="25" t="s">
        <v>24</v>
      </c>
      <c r="T108" s="25" t="s">
        <v>24</v>
      </c>
      <c r="U108" s="25" t="s">
        <v>24</v>
      </c>
      <c r="V108" s="25" t="s">
        <v>24</v>
      </c>
      <c r="W108" s="25" t="s">
        <v>24</v>
      </c>
      <c r="X108" s="25" t="s">
        <v>24</v>
      </c>
      <c r="Y108" s="25" t="s">
        <v>24</v>
      </c>
      <c r="Z108" s="25" t="s">
        <v>24</v>
      </c>
      <c r="AA108" s="25" t="s">
        <v>24</v>
      </c>
      <c r="AB108" s="25" t="s">
        <v>24</v>
      </c>
      <c r="AC108" s="25" t="s">
        <v>24</v>
      </c>
      <c r="AD108" s="25" t="s">
        <v>24</v>
      </c>
      <c r="AE108" s="25" t="s">
        <v>24</v>
      </c>
      <c r="AF108" s="25" t="s">
        <v>24</v>
      </c>
      <c r="AG108" s="25" t="s">
        <v>24</v>
      </c>
      <c r="AH108" s="25" t="s">
        <v>24</v>
      </c>
      <c r="AI108" s="25" t="s">
        <v>24</v>
      </c>
      <c r="AJ108" s="25" t="s">
        <v>24</v>
      </c>
      <c r="AK108" s="25" t="s">
        <v>24</v>
      </c>
      <c r="AL108" s="25" t="s">
        <v>24</v>
      </c>
      <c r="AM108" s="25" t="s">
        <v>24</v>
      </c>
      <c r="AN108" s="25" t="s">
        <v>24</v>
      </c>
      <c r="AO108" s="25" t="s">
        <v>24</v>
      </c>
      <c r="AP108" s="25" t="s">
        <v>24</v>
      </c>
      <c r="AQ108" s="25" t="s">
        <v>24</v>
      </c>
      <c r="AR108" s="18"/>
    </row>
    <row r="109" spans="1:44" hidden="1" x14ac:dyDescent="0.3">
      <c r="A109" t="str">
        <f>CONCATENATE(A107, " ", A108," 1")</f>
        <v>Call September 1</v>
      </c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9" t="str">
        <f>IFERROR(AVERAGE(B109:AQ109),"AGENTS AVERAGE CALL 1")</f>
        <v>AGENTS AVERAGE CALL 1</v>
      </c>
    </row>
    <row r="110" spans="1:44" hidden="1" x14ac:dyDescent="0.3">
      <c r="A110" t="str">
        <f>CONCATENATE(A107, " ", A108," 2")</f>
        <v>Call September 2</v>
      </c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9" t="str">
        <f>IFERROR(AVERAGE(B110:AQ110),"AGENTS AVERAGE CALL 2")</f>
        <v>AGENTS AVERAGE CALL 2</v>
      </c>
    </row>
    <row r="111" spans="1:44" hidden="1" x14ac:dyDescent="0.3">
      <c r="A111" t="str">
        <f>CONCATENATE(A107, " ", A108," 3")</f>
        <v>Call September 3</v>
      </c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9" t="str">
        <f>IFERROR(AVERAGE(B111:AQ111),"AGENTS AVERAGE CALL 3")</f>
        <v>AGENTS AVERAGE CALL 3</v>
      </c>
    </row>
    <row r="112" spans="1:44" hidden="1" x14ac:dyDescent="0.3">
      <c r="A112" t="str">
        <f>CONCATENATE(A107, " ", A108," 4")</f>
        <v>Call September 4</v>
      </c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9" t="str">
        <f>IFERROR(AVERAGE(B112:AQ112),"AGENTS AVERAGE CALL 4")</f>
        <v>AGENTS AVERAGE CALL 4</v>
      </c>
    </row>
    <row r="113" spans="1:44" hidden="1" x14ac:dyDescent="0.3">
      <c r="A113" t="str">
        <f>CONCATENATE(A107, " ", A108," 5")</f>
        <v>Call September 5</v>
      </c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9" t="str">
        <f>IFERROR(AVERAGE(B113:AQ113),"AGENTS AVERAGE CALL 5")</f>
        <v>AGENTS AVERAGE CALL 5</v>
      </c>
    </row>
    <row r="114" spans="1:44" hidden="1" x14ac:dyDescent="0.3">
      <c r="A114" s="1" t="str">
        <f>CONCATENATE(A108, " ", A107, " Total Avg")</f>
        <v>September Call Total Avg</v>
      </c>
      <c r="B114" s="26" t="str">
        <f t="shared" ref="B114:AQ114" si="11">IFERROR(IFERROR(AVERAGE(B109:B113),"")/100,"")</f>
        <v/>
      </c>
      <c r="C114" s="26" t="str">
        <f t="shared" si="11"/>
        <v/>
      </c>
      <c r="D114" s="26" t="str">
        <f t="shared" si="11"/>
        <v/>
      </c>
      <c r="E114" s="26" t="str">
        <f t="shared" si="11"/>
        <v/>
      </c>
      <c r="F114" s="26" t="str">
        <f t="shared" si="11"/>
        <v/>
      </c>
      <c r="G114" s="26" t="str">
        <f t="shared" si="11"/>
        <v/>
      </c>
      <c r="H114" s="26" t="str">
        <f t="shared" si="11"/>
        <v/>
      </c>
      <c r="I114" s="26" t="str">
        <f t="shared" si="11"/>
        <v/>
      </c>
      <c r="J114" s="26" t="str">
        <f t="shared" si="11"/>
        <v/>
      </c>
      <c r="K114" s="26" t="str">
        <f t="shared" si="11"/>
        <v/>
      </c>
      <c r="L114" s="26" t="str">
        <f t="shared" si="11"/>
        <v/>
      </c>
      <c r="M114" s="26" t="str">
        <f t="shared" si="11"/>
        <v/>
      </c>
      <c r="N114" s="26" t="str">
        <f t="shared" si="11"/>
        <v/>
      </c>
      <c r="O114" s="26" t="str">
        <f t="shared" si="11"/>
        <v/>
      </c>
      <c r="P114" s="26" t="str">
        <f t="shared" si="11"/>
        <v/>
      </c>
      <c r="Q114" s="26" t="str">
        <f t="shared" si="11"/>
        <v/>
      </c>
      <c r="R114" s="26" t="str">
        <f t="shared" si="11"/>
        <v/>
      </c>
      <c r="S114" s="26" t="str">
        <f t="shared" si="11"/>
        <v/>
      </c>
      <c r="T114" s="26" t="str">
        <f t="shared" si="11"/>
        <v/>
      </c>
      <c r="U114" s="26" t="str">
        <f t="shared" si="11"/>
        <v/>
      </c>
      <c r="V114" s="26" t="str">
        <f t="shared" si="11"/>
        <v/>
      </c>
      <c r="W114" s="26" t="str">
        <f t="shared" si="11"/>
        <v/>
      </c>
      <c r="X114" s="26" t="str">
        <f t="shared" si="11"/>
        <v/>
      </c>
      <c r="Y114" s="26" t="str">
        <f t="shared" si="11"/>
        <v/>
      </c>
      <c r="Z114" s="26" t="str">
        <f t="shared" si="11"/>
        <v/>
      </c>
      <c r="AA114" s="26" t="str">
        <f t="shared" si="11"/>
        <v/>
      </c>
      <c r="AB114" s="26" t="str">
        <f t="shared" si="11"/>
        <v/>
      </c>
      <c r="AC114" s="26" t="str">
        <f t="shared" si="11"/>
        <v/>
      </c>
      <c r="AD114" s="26" t="str">
        <f t="shared" si="11"/>
        <v/>
      </c>
      <c r="AE114" s="26" t="str">
        <f t="shared" si="11"/>
        <v/>
      </c>
      <c r="AF114" s="26" t="str">
        <f t="shared" si="11"/>
        <v/>
      </c>
      <c r="AG114" s="26" t="str">
        <f t="shared" si="11"/>
        <v/>
      </c>
      <c r="AH114" s="26" t="str">
        <f t="shared" si="11"/>
        <v/>
      </c>
      <c r="AI114" s="26" t="str">
        <f t="shared" si="11"/>
        <v/>
      </c>
      <c r="AJ114" s="26" t="str">
        <f t="shared" si="11"/>
        <v/>
      </c>
      <c r="AK114" s="26" t="str">
        <f t="shared" si="11"/>
        <v/>
      </c>
      <c r="AL114" s="26" t="str">
        <f t="shared" si="11"/>
        <v/>
      </c>
      <c r="AM114" s="26" t="str">
        <f t="shared" si="11"/>
        <v/>
      </c>
      <c r="AN114" s="26" t="str">
        <f t="shared" si="11"/>
        <v/>
      </c>
      <c r="AO114" s="26" t="str">
        <f t="shared" si="11"/>
        <v/>
      </c>
      <c r="AP114" s="26" t="str">
        <f t="shared" si="11"/>
        <v/>
      </c>
      <c r="AQ114" s="26" t="str">
        <f t="shared" si="11"/>
        <v/>
      </c>
      <c r="AR114" s="20" t="str">
        <f>IFERROR(IFERROR(AVERAGE(AR109:AR113),"AVERAGE OF AVERAGES")/100,"AVERAGE OF AVERAGES")</f>
        <v>AVERAGE OF AVERAGES</v>
      </c>
    </row>
    <row r="115" spans="1:44" hidden="1" x14ac:dyDescent="0.3">
      <c r="A115" s="4" t="s">
        <v>3</v>
      </c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  <c r="AO115" s="27"/>
      <c r="AP115" s="27"/>
      <c r="AQ115" s="27"/>
      <c r="AR115" s="17"/>
    </row>
    <row r="116" spans="1:44" hidden="1" x14ac:dyDescent="0.3">
      <c r="A116" s="3" t="s">
        <v>5</v>
      </c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21">
        <f>SUM(B116:AQ116)</f>
        <v>0</v>
      </c>
    </row>
    <row r="117" spans="1:44" hidden="1" x14ac:dyDescent="0.3">
      <c r="A117" s="3" t="s">
        <v>6</v>
      </c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22">
        <f>SUM(B117:AQ117)</f>
        <v>0</v>
      </c>
    </row>
    <row r="118" spans="1:44" hidden="1" x14ac:dyDescent="0.3"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5"/>
      <c r="AL118" s="25"/>
      <c r="AM118" s="25"/>
      <c r="AN118" s="25"/>
      <c r="AO118" s="25"/>
      <c r="AP118" s="25"/>
      <c r="AQ118" s="25"/>
      <c r="AR118" s="7"/>
    </row>
    <row r="119" spans="1:44" hidden="1" x14ac:dyDescent="0.3">
      <c r="A119" s="3" t="s">
        <v>9</v>
      </c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18">
        <f>SUM(B119:AQ119)</f>
        <v>0</v>
      </c>
    </row>
    <row r="120" spans="1:44" hidden="1" x14ac:dyDescent="0.3">
      <c r="A120" s="1" t="s">
        <v>4</v>
      </c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  <c r="AL120" s="25"/>
      <c r="AM120" s="25"/>
      <c r="AN120" s="25"/>
      <c r="AO120" s="25"/>
      <c r="AP120" s="25"/>
      <c r="AQ120" s="25"/>
      <c r="AR120" s="18"/>
    </row>
    <row r="121" spans="1:44" hidden="1" x14ac:dyDescent="0.3">
      <c r="A121" s="2" t="s">
        <v>10</v>
      </c>
      <c r="B121" s="25" t="s">
        <v>23</v>
      </c>
      <c r="C121" s="25" t="s">
        <v>23</v>
      </c>
      <c r="D121" s="25" t="s">
        <v>23</v>
      </c>
      <c r="E121" s="25" t="s">
        <v>23</v>
      </c>
      <c r="F121" s="25" t="s">
        <v>23</v>
      </c>
      <c r="G121" s="25" t="s">
        <v>23</v>
      </c>
      <c r="H121" s="25" t="s">
        <v>23</v>
      </c>
      <c r="I121" s="25" t="s">
        <v>23</v>
      </c>
      <c r="J121" s="25" t="s">
        <v>23</v>
      </c>
      <c r="K121" s="25" t="s">
        <v>23</v>
      </c>
      <c r="L121" s="25" t="s">
        <v>23</v>
      </c>
      <c r="M121" s="25" t="s">
        <v>23</v>
      </c>
      <c r="N121" s="25" t="s">
        <v>23</v>
      </c>
      <c r="O121" s="25" t="s">
        <v>23</v>
      </c>
      <c r="P121" s="25" t="s">
        <v>23</v>
      </c>
      <c r="Q121" s="25" t="s">
        <v>23</v>
      </c>
      <c r="R121" s="25" t="s">
        <v>23</v>
      </c>
      <c r="S121" s="25" t="s">
        <v>23</v>
      </c>
      <c r="T121" s="25" t="s">
        <v>23</v>
      </c>
      <c r="U121" s="25" t="s">
        <v>23</v>
      </c>
      <c r="V121" s="25" t="s">
        <v>23</v>
      </c>
      <c r="W121" s="25" t="s">
        <v>23</v>
      </c>
      <c r="X121" s="25" t="s">
        <v>23</v>
      </c>
      <c r="Y121" s="25" t="s">
        <v>23</v>
      </c>
      <c r="Z121" s="25" t="s">
        <v>23</v>
      </c>
      <c r="AA121" s="25" t="s">
        <v>23</v>
      </c>
      <c r="AB121" s="25" t="s">
        <v>23</v>
      </c>
      <c r="AC121" s="25" t="s">
        <v>23</v>
      </c>
      <c r="AD121" s="25" t="s">
        <v>23</v>
      </c>
      <c r="AE121" s="25" t="s">
        <v>23</v>
      </c>
      <c r="AF121" s="25" t="s">
        <v>23</v>
      </c>
      <c r="AG121" s="25" t="s">
        <v>23</v>
      </c>
      <c r="AH121" s="25" t="s">
        <v>23</v>
      </c>
      <c r="AI121" s="25" t="s">
        <v>23</v>
      </c>
      <c r="AJ121" s="25" t="s">
        <v>23</v>
      </c>
      <c r="AK121" s="25" t="s">
        <v>23</v>
      </c>
      <c r="AL121" s="25" t="s">
        <v>23</v>
      </c>
      <c r="AM121" s="25" t="s">
        <v>23</v>
      </c>
      <c r="AN121" s="25" t="s">
        <v>23</v>
      </c>
      <c r="AO121" s="25" t="s">
        <v>23</v>
      </c>
      <c r="AP121" s="25" t="s">
        <v>23</v>
      </c>
      <c r="AQ121" s="25" t="s">
        <v>23</v>
      </c>
      <c r="AR121" s="18"/>
    </row>
    <row r="122" spans="1:44" hidden="1" x14ac:dyDescent="0.3">
      <c r="A122" t="str">
        <f>CONCATENATE(A120, " ", A121," 1")</f>
        <v>Call October 1</v>
      </c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9" t="str">
        <f>IFERROR(AVERAGE(B122:AQ122),"AGENTS AVERAGE CALL 1")</f>
        <v>AGENTS AVERAGE CALL 1</v>
      </c>
    </row>
    <row r="123" spans="1:44" hidden="1" x14ac:dyDescent="0.3">
      <c r="A123" t="str">
        <f>CONCATENATE(A120, " ", A121," 2")</f>
        <v>Call October 2</v>
      </c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9" t="str">
        <f>IFERROR(AVERAGE(B123:AQ123),"AGENTS AVERAGE CALL 2")</f>
        <v>AGENTS AVERAGE CALL 2</v>
      </c>
    </row>
    <row r="124" spans="1:44" hidden="1" x14ac:dyDescent="0.3">
      <c r="A124" t="str">
        <f>CONCATENATE(A120, " ", A121," 3")</f>
        <v>Call October 3</v>
      </c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9" t="str">
        <f>IFERROR(AVERAGE(B124:AQ124),"AGENTS AVERAGE CALL 3")</f>
        <v>AGENTS AVERAGE CALL 3</v>
      </c>
    </row>
    <row r="125" spans="1:44" hidden="1" x14ac:dyDescent="0.3">
      <c r="A125" t="str">
        <f>CONCATENATE(A120, " ", A121," 4")</f>
        <v>Call October 4</v>
      </c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9" t="str">
        <f>IFERROR(AVERAGE(B125:AQ125),"AGENTS AVERAGE CALL 4")</f>
        <v>AGENTS AVERAGE CALL 4</v>
      </c>
    </row>
    <row r="126" spans="1:44" hidden="1" x14ac:dyDescent="0.3">
      <c r="A126" t="str">
        <f>CONCATENATE(A120, " ", A121," 5")</f>
        <v>Call October 5</v>
      </c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9" t="str">
        <f>IFERROR(AVERAGE(B126:AQ126),"AGENTS AVERAGE CALL 5")</f>
        <v>AGENTS AVERAGE CALL 5</v>
      </c>
    </row>
    <row r="127" spans="1:44" hidden="1" x14ac:dyDescent="0.3">
      <c r="A127" s="1" t="str">
        <f>CONCATENATE(A121, " ", A120, " Total Avg")</f>
        <v>October Call Total Avg</v>
      </c>
      <c r="B127" s="26" t="str">
        <f t="shared" ref="B127:AQ127" si="12">IFERROR(IFERROR(AVERAGE(B122:B126),"")/100,"")</f>
        <v/>
      </c>
      <c r="C127" s="26" t="str">
        <f t="shared" si="12"/>
        <v/>
      </c>
      <c r="D127" s="26" t="str">
        <f t="shared" si="12"/>
        <v/>
      </c>
      <c r="E127" s="26" t="str">
        <f t="shared" si="12"/>
        <v/>
      </c>
      <c r="F127" s="26" t="str">
        <f t="shared" si="12"/>
        <v/>
      </c>
      <c r="G127" s="26" t="str">
        <f t="shared" si="12"/>
        <v/>
      </c>
      <c r="H127" s="26" t="str">
        <f t="shared" si="12"/>
        <v/>
      </c>
      <c r="I127" s="26" t="str">
        <f t="shared" si="12"/>
        <v/>
      </c>
      <c r="J127" s="26" t="str">
        <f t="shared" si="12"/>
        <v/>
      </c>
      <c r="K127" s="26" t="str">
        <f t="shared" si="12"/>
        <v/>
      </c>
      <c r="L127" s="26" t="str">
        <f t="shared" si="12"/>
        <v/>
      </c>
      <c r="M127" s="26" t="str">
        <f t="shared" si="12"/>
        <v/>
      </c>
      <c r="N127" s="26" t="str">
        <f t="shared" si="12"/>
        <v/>
      </c>
      <c r="O127" s="26" t="str">
        <f t="shared" si="12"/>
        <v/>
      </c>
      <c r="P127" s="26" t="str">
        <f t="shared" si="12"/>
        <v/>
      </c>
      <c r="Q127" s="26" t="str">
        <f t="shared" si="12"/>
        <v/>
      </c>
      <c r="R127" s="26" t="str">
        <f t="shared" si="12"/>
        <v/>
      </c>
      <c r="S127" s="26" t="str">
        <f t="shared" si="12"/>
        <v/>
      </c>
      <c r="T127" s="26" t="str">
        <f t="shared" si="12"/>
        <v/>
      </c>
      <c r="U127" s="26" t="str">
        <f t="shared" si="12"/>
        <v/>
      </c>
      <c r="V127" s="26" t="str">
        <f t="shared" si="12"/>
        <v/>
      </c>
      <c r="W127" s="26" t="str">
        <f t="shared" si="12"/>
        <v/>
      </c>
      <c r="X127" s="26" t="str">
        <f t="shared" si="12"/>
        <v/>
      </c>
      <c r="Y127" s="26" t="str">
        <f t="shared" si="12"/>
        <v/>
      </c>
      <c r="Z127" s="26" t="str">
        <f t="shared" si="12"/>
        <v/>
      </c>
      <c r="AA127" s="26" t="str">
        <f t="shared" si="12"/>
        <v/>
      </c>
      <c r="AB127" s="26" t="str">
        <f t="shared" si="12"/>
        <v/>
      </c>
      <c r="AC127" s="26" t="str">
        <f t="shared" si="12"/>
        <v/>
      </c>
      <c r="AD127" s="26" t="str">
        <f t="shared" si="12"/>
        <v/>
      </c>
      <c r="AE127" s="26" t="str">
        <f t="shared" si="12"/>
        <v/>
      </c>
      <c r="AF127" s="26" t="str">
        <f t="shared" si="12"/>
        <v/>
      </c>
      <c r="AG127" s="26" t="str">
        <f t="shared" si="12"/>
        <v/>
      </c>
      <c r="AH127" s="26" t="str">
        <f t="shared" si="12"/>
        <v/>
      </c>
      <c r="AI127" s="26" t="str">
        <f t="shared" si="12"/>
        <v/>
      </c>
      <c r="AJ127" s="26" t="str">
        <f t="shared" si="12"/>
        <v/>
      </c>
      <c r="AK127" s="26" t="str">
        <f t="shared" si="12"/>
        <v/>
      </c>
      <c r="AL127" s="26" t="str">
        <f t="shared" si="12"/>
        <v/>
      </c>
      <c r="AM127" s="26" t="str">
        <f t="shared" si="12"/>
        <v/>
      </c>
      <c r="AN127" s="26" t="str">
        <f t="shared" si="12"/>
        <v/>
      </c>
      <c r="AO127" s="26" t="str">
        <f t="shared" si="12"/>
        <v/>
      </c>
      <c r="AP127" s="26" t="str">
        <f t="shared" si="12"/>
        <v/>
      </c>
      <c r="AQ127" s="26" t="str">
        <f t="shared" si="12"/>
        <v/>
      </c>
      <c r="AR127" s="20" t="str">
        <f>IFERROR(IFERROR(AVERAGE(AR122:AR126),"AVERAGE OF AVERAGES")/100,"AVERAGE OF AVERAGES")</f>
        <v>AVERAGE OF AVERAGES</v>
      </c>
    </row>
    <row r="128" spans="1:44" hidden="1" x14ac:dyDescent="0.3">
      <c r="A128" s="4" t="s">
        <v>3</v>
      </c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  <c r="AL128" s="27"/>
      <c r="AM128" s="27"/>
      <c r="AN128" s="27"/>
      <c r="AO128" s="27"/>
      <c r="AP128" s="27"/>
      <c r="AQ128" s="27"/>
      <c r="AR128" s="17"/>
    </row>
    <row r="129" spans="1:44" hidden="1" x14ac:dyDescent="0.3">
      <c r="A129" s="3" t="s">
        <v>5</v>
      </c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21">
        <f>SUM(B129:AQ129)</f>
        <v>0</v>
      </c>
    </row>
    <row r="130" spans="1:44" hidden="1" x14ac:dyDescent="0.3">
      <c r="A130" s="3" t="s">
        <v>6</v>
      </c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22">
        <f>SUM(B130:AQ130)</f>
        <v>0</v>
      </c>
    </row>
    <row r="131" spans="1:44" hidden="1" x14ac:dyDescent="0.3"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3" t="str">
        <f>IFERROR(AR103/(AR103+AR104),"")</f>
        <v/>
      </c>
    </row>
    <row r="132" spans="1:44" hidden="1" x14ac:dyDescent="0.3">
      <c r="A132" s="3" t="s">
        <v>9</v>
      </c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18">
        <f>SUM(B132:AQ132)</f>
        <v>0</v>
      </c>
    </row>
    <row r="133" spans="1:44" hidden="1" x14ac:dyDescent="0.3">
      <c r="A133" s="1" t="s">
        <v>4</v>
      </c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  <c r="AQ133" s="25"/>
      <c r="AR133" s="18"/>
    </row>
    <row r="134" spans="1:44" hidden="1" x14ac:dyDescent="0.3">
      <c r="A134" s="2" t="s">
        <v>8</v>
      </c>
      <c r="B134" s="25" t="s">
        <v>22</v>
      </c>
      <c r="C134" s="25" t="s">
        <v>22</v>
      </c>
      <c r="D134" s="25" t="s">
        <v>22</v>
      </c>
      <c r="E134" s="25" t="s">
        <v>22</v>
      </c>
      <c r="F134" s="25" t="s">
        <v>22</v>
      </c>
      <c r="G134" s="25" t="s">
        <v>22</v>
      </c>
      <c r="H134" s="25" t="s">
        <v>22</v>
      </c>
      <c r="I134" s="25" t="s">
        <v>22</v>
      </c>
      <c r="J134" s="25" t="s">
        <v>22</v>
      </c>
      <c r="K134" s="25" t="s">
        <v>22</v>
      </c>
      <c r="L134" s="25" t="s">
        <v>22</v>
      </c>
      <c r="M134" s="25" t="s">
        <v>22</v>
      </c>
      <c r="N134" s="25" t="s">
        <v>22</v>
      </c>
      <c r="O134" s="25" t="s">
        <v>22</v>
      </c>
      <c r="P134" s="25" t="s">
        <v>22</v>
      </c>
      <c r="Q134" s="25" t="s">
        <v>22</v>
      </c>
      <c r="R134" s="25" t="s">
        <v>22</v>
      </c>
      <c r="S134" s="25" t="s">
        <v>22</v>
      </c>
      <c r="T134" s="25" t="s">
        <v>22</v>
      </c>
      <c r="U134" s="25" t="s">
        <v>22</v>
      </c>
      <c r="V134" s="25" t="s">
        <v>22</v>
      </c>
      <c r="W134" s="25" t="s">
        <v>22</v>
      </c>
      <c r="X134" s="25" t="s">
        <v>22</v>
      </c>
      <c r="Y134" s="25" t="s">
        <v>22</v>
      </c>
      <c r="Z134" s="25" t="s">
        <v>22</v>
      </c>
      <c r="AA134" s="25" t="s">
        <v>22</v>
      </c>
      <c r="AB134" s="25" t="s">
        <v>22</v>
      </c>
      <c r="AC134" s="25" t="s">
        <v>22</v>
      </c>
      <c r="AD134" s="25" t="s">
        <v>22</v>
      </c>
      <c r="AE134" s="25" t="s">
        <v>22</v>
      </c>
      <c r="AF134" s="25" t="s">
        <v>22</v>
      </c>
      <c r="AG134" s="25" t="s">
        <v>22</v>
      </c>
      <c r="AH134" s="25" t="s">
        <v>22</v>
      </c>
      <c r="AI134" s="25" t="s">
        <v>22</v>
      </c>
      <c r="AJ134" s="25" t="s">
        <v>22</v>
      </c>
      <c r="AK134" s="25" t="s">
        <v>22</v>
      </c>
      <c r="AL134" s="25" t="s">
        <v>22</v>
      </c>
      <c r="AM134" s="25" t="s">
        <v>22</v>
      </c>
      <c r="AN134" s="25" t="s">
        <v>22</v>
      </c>
      <c r="AO134" s="25" t="s">
        <v>22</v>
      </c>
      <c r="AP134" s="25" t="s">
        <v>22</v>
      </c>
      <c r="AQ134" s="25" t="s">
        <v>22</v>
      </c>
      <c r="AR134" s="18"/>
    </row>
    <row r="135" spans="1:44" hidden="1" x14ac:dyDescent="0.3">
      <c r="A135" t="str">
        <f>CONCATENATE(A133, " ", A134," 1")</f>
        <v>Call November 1</v>
      </c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9" t="str">
        <f>IFERROR(AVERAGE(B135:AQ135),"AGENTS AVERAGE CALL 1")</f>
        <v>AGENTS AVERAGE CALL 1</v>
      </c>
    </row>
    <row r="136" spans="1:44" hidden="1" x14ac:dyDescent="0.3">
      <c r="A136" t="str">
        <f>CONCATENATE(A133, " ", A134," 2")</f>
        <v>Call November 2</v>
      </c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9" t="str">
        <f>IFERROR(AVERAGE(B136:AQ136),"AGENTS AVERAGE CALL 2")</f>
        <v>AGENTS AVERAGE CALL 2</v>
      </c>
    </row>
    <row r="137" spans="1:44" hidden="1" x14ac:dyDescent="0.3">
      <c r="A137" t="str">
        <f>CONCATENATE(A133, " ", A134," 3")</f>
        <v>Call November 3</v>
      </c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9" t="str">
        <f>IFERROR(AVERAGE(B137:AQ137),"AGENTS AVERAGE CALL 3")</f>
        <v>AGENTS AVERAGE CALL 3</v>
      </c>
    </row>
    <row r="138" spans="1:44" hidden="1" x14ac:dyDescent="0.3">
      <c r="A138" t="str">
        <f>CONCATENATE(A133, " ", A134," 4")</f>
        <v>Call November 4</v>
      </c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9" t="str">
        <f>IFERROR(AVERAGE(B138:AQ138),"AGENTS AVERAGE CALL 4")</f>
        <v>AGENTS AVERAGE CALL 4</v>
      </c>
    </row>
    <row r="139" spans="1:44" hidden="1" x14ac:dyDescent="0.3">
      <c r="A139" t="str">
        <f>CONCATENATE(A133, " ", A134," 5")</f>
        <v>Call November 5</v>
      </c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9" t="str">
        <f>IFERROR(AVERAGE(B139:AQ139),"AGENTS AVERAGE CALL 5")</f>
        <v>AGENTS AVERAGE CALL 5</v>
      </c>
    </row>
    <row r="140" spans="1:44" hidden="1" x14ac:dyDescent="0.3">
      <c r="A140" s="1" t="str">
        <f>CONCATENATE(A134, " ", A133, " Total Avg")</f>
        <v>November Call Total Avg</v>
      </c>
      <c r="B140" s="26" t="str">
        <f t="shared" ref="B140:AQ140" si="13">IFERROR(IFERROR(AVERAGE(B135:B139),"")/100,"")</f>
        <v/>
      </c>
      <c r="C140" s="26" t="str">
        <f t="shared" si="13"/>
        <v/>
      </c>
      <c r="D140" s="26" t="str">
        <f t="shared" si="13"/>
        <v/>
      </c>
      <c r="E140" s="26" t="str">
        <f t="shared" si="13"/>
        <v/>
      </c>
      <c r="F140" s="26" t="str">
        <f t="shared" si="13"/>
        <v/>
      </c>
      <c r="G140" s="26" t="str">
        <f t="shared" si="13"/>
        <v/>
      </c>
      <c r="H140" s="26" t="str">
        <f t="shared" si="13"/>
        <v/>
      </c>
      <c r="I140" s="26" t="str">
        <f t="shared" si="13"/>
        <v/>
      </c>
      <c r="J140" s="26" t="str">
        <f t="shared" si="13"/>
        <v/>
      </c>
      <c r="K140" s="26" t="str">
        <f t="shared" si="13"/>
        <v/>
      </c>
      <c r="L140" s="26" t="str">
        <f t="shared" si="13"/>
        <v/>
      </c>
      <c r="M140" s="26" t="str">
        <f t="shared" si="13"/>
        <v/>
      </c>
      <c r="N140" s="26" t="str">
        <f t="shared" si="13"/>
        <v/>
      </c>
      <c r="O140" s="26" t="str">
        <f t="shared" si="13"/>
        <v/>
      </c>
      <c r="P140" s="26" t="str">
        <f t="shared" si="13"/>
        <v/>
      </c>
      <c r="Q140" s="26" t="str">
        <f t="shared" si="13"/>
        <v/>
      </c>
      <c r="R140" s="26" t="str">
        <f t="shared" si="13"/>
        <v/>
      </c>
      <c r="S140" s="26" t="str">
        <f t="shared" si="13"/>
        <v/>
      </c>
      <c r="T140" s="26" t="str">
        <f t="shared" si="13"/>
        <v/>
      </c>
      <c r="U140" s="26" t="str">
        <f t="shared" si="13"/>
        <v/>
      </c>
      <c r="V140" s="26" t="str">
        <f t="shared" si="13"/>
        <v/>
      </c>
      <c r="W140" s="26" t="str">
        <f t="shared" si="13"/>
        <v/>
      </c>
      <c r="X140" s="26" t="str">
        <f t="shared" si="13"/>
        <v/>
      </c>
      <c r="Y140" s="26" t="str">
        <f t="shared" si="13"/>
        <v/>
      </c>
      <c r="Z140" s="26" t="str">
        <f t="shared" si="13"/>
        <v/>
      </c>
      <c r="AA140" s="26" t="str">
        <f t="shared" si="13"/>
        <v/>
      </c>
      <c r="AB140" s="26" t="str">
        <f t="shared" si="13"/>
        <v/>
      </c>
      <c r="AC140" s="26" t="str">
        <f t="shared" si="13"/>
        <v/>
      </c>
      <c r="AD140" s="26" t="str">
        <f t="shared" si="13"/>
        <v/>
      </c>
      <c r="AE140" s="26" t="str">
        <f t="shared" si="13"/>
        <v/>
      </c>
      <c r="AF140" s="26" t="str">
        <f t="shared" si="13"/>
        <v/>
      </c>
      <c r="AG140" s="26" t="str">
        <f t="shared" si="13"/>
        <v/>
      </c>
      <c r="AH140" s="26" t="str">
        <f t="shared" si="13"/>
        <v/>
      </c>
      <c r="AI140" s="26" t="str">
        <f t="shared" si="13"/>
        <v/>
      </c>
      <c r="AJ140" s="26" t="str">
        <f t="shared" si="13"/>
        <v/>
      </c>
      <c r="AK140" s="26" t="str">
        <f t="shared" si="13"/>
        <v/>
      </c>
      <c r="AL140" s="26" t="str">
        <f t="shared" si="13"/>
        <v/>
      </c>
      <c r="AM140" s="26" t="str">
        <f t="shared" si="13"/>
        <v/>
      </c>
      <c r="AN140" s="26" t="str">
        <f t="shared" si="13"/>
        <v/>
      </c>
      <c r="AO140" s="26" t="str">
        <f t="shared" si="13"/>
        <v/>
      </c>
      <c r="AP140" s="26" t="str">
        <f t="shared" si="13"/>
        <v/>
      </c>
      <c r="AQ140" s="26" t="str">
        <f t="shared" si="13"/>
        <v/>
      </c>
      <c r="AR140" s="20" t="str">
        <f>IFERROR(IFERROR(AVERAGE(AR135:AR139),"AVERAGE OF AVERAGES")/100,"AVERAGE OF AVERAGES")</f>
        <v>AVERAGE OF AVERAGES</v>
      </c>
    </row>
    <row r="141" spans="1:44" hidden="1" x14ac:dyDescent="0.3">
      <c r="A141" s="4" t="s">
        <v>3</v>
      </c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  <c r="AO141" s="27"/>
      <c r="AP141" s="27"/>
      <c r="AQ141" s="27"/>
      <c r="AR141" s="17"/>
    </row>
    <row r="142" spans="1:44" hidden="1" x14ac:dyDescent="0.3">
      <c r="A142" s="3" t="s">
        <v>5</v>
      </c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21">
        <f>SUM(B142:AQ142)</f>
        <v>0</v>
      </c>
    </row>
    <row r="143" spans="1:44" hidden="1" x14ac:dyDescent="0.3">
      <c r="A143" s="3" t="s">
        <v>6</v>
      </c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22">
        <f>SUM(B143:AQ143)</f>
        <v>0</v>
      </c>
    </row>
    <row r="144" spans="1:44" hidden="1" x14ac:dyDescent="0.3"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  <c r="AM144" s="25"/>
      <c r="AN144" s="25"/>
      <c r="AO144" s="25"/>
      <c r="AP144" s="25"/>
      <c r="AQ144" s="25"/>
      <c r="AR144" s="23" t="str">
        <f>IFERROR(AR155/(AR155+AR156),"")</f>
        <v/>
      </c>
    </row>
    <row r="145" spans="1:44" hidden="1" x14ac:dyDescent="0.3">
      <c r="A145" s="3" t="s">
        <v>9</v>
      </c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18">
        <f>SUM(B147:AQ147)</f>
        <v>0</v>
      </c>
    </row>
    <row r="146" spans="1:44" hidden="1" x14ac:dyDescent="0.3">
      <c r="A146" s="1" t="s">
        <v>4</v>
      </c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  <c r="AM146" s="25"/>
      <c r="AN146" s="25"/>
      <c r="AO146" s="25"/>
      <c r="AP146" s="25"/>
      <c r="AQ146" s="25"/>
      <c r="AR146" s="18"/>
    </row>
    <row r="147" spans="1:44" hidden="1" x14ac:dyDescent="0.3">
      <c r="A147" s="2" t="s">
        <v>2</v>
      </c>
      <c r="B147" s="25" t="s">
        <v>21</v>
      </c>
      <c r="C147" s="25" t="s">
        <v>21</v>
      </c>
      <c r="D147" s="25" t="s">
        <v>21</v>
      </c>
      <c r="E147" s="25" t="s">
        <v>21</v>
      </c>
      <c r="F147" s="25" t="s">
        <v>21</v>
      </c>
      <c r="G147" s="25" t="s">
        <v>21</v>
      </c>
      <c r="H147" s="25" t="s">
        <v>21</v>
      </c>
      <c r="I147" s="25" t="s">
        <v>21</v>
      </c>
      <c r="J147" s="25" t="s">
        <v>21</v>
      </c>
      <c r="K147" s="25" t="s">
        <v>21</v>
      </c>
      <c r="L147" s="25" t="s">
        <v>21</v>
      </c>
      <c r="M147" s="25" t="s">
        <v>21</v>
      </c>
      <c r="N147" s="25" t="s">
        <v>21</v>
      </c>
      <c r="O147" s="25" t="s">
        <v>21</v>
      </c>
      <c r="P147" s="25" t="s">
        <v>21</v>
      </c>
      <c r="Q147" s="25" t="s">
        <v>21</v>
      </c>
      <c r="R147" s="25" t="s">
        <v>21</v>
      </c>
      <c r="S147" s="25" t="s">
        <v>21</v>
      </c>
      <c r="T147" s="25" t="s">
        <v>21</v>
      </c>
      <c r="U147" s="25" t="s">
        <v>21</v>
      </c>
      <c r="V147" s="25" t="s">
        <v>21</v>
      </c>
      <c r="W147" s="25" t="s">
        <v>21</v>
      </c>
      <c r="X147" s="25" t="s">
        <v>21</v>
      </c>
      <c r="Y147" s="25" t="s">
        <v>21</v>
      </c>
      <c r="Z147" s="25" t="s">
        <v>21</v>
      </c>
      <c r="AA147" s="25" t="s">
        <v>21</v>
      </c>
      <c r="AB147" s="25" t="s">
        <v>21</v>
      </c>
      <c r="AC147" s="25" t="s">
        <v>21</v>
      </c>
      <c r="AD147" s="25" t="s">
        <v>21</v>
      </c>
      <c r="AE147" s="25" t="s">
        <v>21</v>
      </c>
      <c r="AF147" s="25" t="s">
        <v>21</v>
      </c>
      <c r="AG147" s="25" t="s">
        <v>21</v>
      </c>
      <c r="AH147" s="25" t="s">
        <v>21</v>
      </c>
      <c r="AI147" s="25" t="s">
        <v>21</v>
      </c>
      <c r="AJ147" s="25" t="s">
        <v>21</v>
      </c>
      <c r="AK147" s="25" t="s">
        <v>21</v>
      </c>
      <c r="AL147" s="25" t="s">
        <v>21</v>
      </c>
      <c r="AM147" s="25" t="s">
        <v>21</v>
      </c>
      <c r="AN147" s="25" t="s">
        <v>21</v>
      </c>
      <c r="AO147" s="25" t="s">
        <v>21</v>
      </c>
      <c r="AP147" s="25" t="s">
        <v>21</v>
      </c>
      <c r="AQ147" s="25" t="s">
        <v>21</v>
      </c>
      <c r="AR147" s="18"/>
    </row>
    <row r="148" spans="1:44" hidden="1" x14ac:dyDescent="0.3">
      <c r="A148" t="str">
        <f>CONCATENATE(A146, " ", A147," 1")</f>
        <v>Call December 1</v>
      </c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9" t="str">
        <f>IFERROR(AVERAGE(B148:AQ148),"AGENTS AVERAGE CALL 1")</f>
        <v>AGENTS AVERAGE CALL 1</v>
      </c>
    </row>
    <row r="149" spans="1:44" hidden="1" x14ac:dyDescent="0.3">
      <c r="A149" t="str">
        <f>CONCATENATE(A146, " ", A147," 2")</f>
        <v>Call December 2</v>
      </c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9" t="str">
        <f>IFERROR(AVERAGE(B149:AQ149),"AGENTS AVERAGE CALL 2")</f>
        <v>AGENTS AVERAGE CALL 2</v>
      </c>
    </row>
    <row r="150" spans="1:44" hidden="1" x14ac:dyDescent="0.3">
      <c r="A150" t="str">
        <f>CONCATENATE(A146, " ", A147," 3")</f>
        <v>Call December 3</v>
      </c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9" t="str">
        <f>IFERROR(AVERAGE(B150:AQ150),"AGENTS AVERAGE CALL 3")</f>
        <v>AGENTS AVERAGE CALL 3</v>
      </c>
    </row>
    <row r="151" spans="1:44" hidden="1" x14ac:dyDescent="0.3">
      <c r="A151" t="str">
        <f>CONCATENATE(A146, " ", A147," 4")</f>
        <v>Call December 4</v>
      </c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9" t="str">
        <f>IFERROR(AVERAGE(B151:AQ151),"AGENTS AVERAGE CALL 4")</f>
        <v>AGENTS AVERAGE CALL 4</v>
      </c>
    </row>
    <row r="152" spans="1:44" hidden="1" x14ac:dyDescent="0.3">
      <c r="A152" t="str">
        <f>CONCATENATE(A146, " ", A147," 5")</f>
        <v>Call December 5</v>
      </c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9" t="str">
        <f>IFERROR(AVERAGE(B152:AQ152),"AGENTS AVERAGE CALL 5")</f>
        <v>AGENTS AVERAGE CALL 5</v>
      </c>
    </row>
    <row r="153" spans="1:44" hidden="1" x14ac:dyDescent="0.3">
      <c r="A153" s="1" t="str">
        <f>CONCATENATE(A147, " ", A146, " Total Avg")</f>
        <v>December Call Total Avg</v>
      </c>
      <c r="B153" s="26" t="str">
        <f t="shared" ref="B153:P153" si="14">IFERROR(IFERROR(AVERAGE(B148:B152),"")/100,"")</f>
        <v/>
      </c>
      <c r="C153" s="26" t="str">
        <f t="shared" si="14"/>
        <v/>
      </c>
      <c r="D153" s="26" t="str">
        <f t="shared" si="14"/>
        <v/>
      </c>
      <c r="E153" s="26" t="str">
        <f t="shared" si="14"/>
        <v/>
      </c>
      <c r="F153" s="26" t="str">
        <f t="shared" si="14"/>
        <v/>
      </c>
      <c r="G153" s="26" t="str">
        <f t="shared" si="14"/>
        <v/>
      </c>
      <c r="H153" s="26" t="str">
        <f t="shared" si="14"/>
        <v/>
      </c>
      <c r="I153" s="26" t="str">
        <f t="shared" si="14"/>
        <v/>
      </c>
      <c r="J153" s="26" t="str">
        <f t="shared" si="14"/>
        <v/>
      </c>
      <c r="K153" s="26" t="str">
        <f t="shared" si="14"/>
        <v/>
      </c>
      <c r="L153" s="26" t="str">
        <f t="shared" si="14"/>
        <v/>
      </c>
      <c r="M153" s="26" t="str">
        <f t="shared" si="14"/>
        <v/>
      </c>
      <c r="N153" s="26" t="str">
        <f t="shared" si="14"/>
        <v/>
      </c>
      <c r="O153" s="26" t="str">
        <f t="shared" si="14"/>
        <v/>
      </c>
      <c r="P153" s="26" t="str">
        <f t="shared" si="14"/>
        <v/>
      </c>
      <c r="Q153" s="28" t="str">
        <f>IFERROR(AVERAGE(Q148:Q152),"")</f>
        <v/>
      </c>
      <c r="R153" s="26" t="str">
        <f>IFERROR(IFERROR(AVERAGE(R148:R152),"")/100,"")</f>
        <v/>
      </c>
      <c r="S153" s="26" t="str">
        <f>IFERROR(IFERROR(AVERAGE(S148:S152),"")/100,"")</f>
        <v/>
      </c>
      <c r="T153" s="26" t="str">
        <f>IFERROR(IFERROR(AVERAGE(T148:T152),"")/100,"")</f>
        <v/>
      </c>
      <c r="U153" s="28" t="str">
        <f>IFERROR(AVERAGE(U148:U152),"")</f>
        <v/>
      </c>
      <c r="V153" s="26" t="str">
        <f t="shared" ref="V153:AQ153" si="15">IFERROR(IFERROR(AVERAGE(V148:V152),"")/100,"")</f>
        <v/>
      </c>
      <c r="W153" s="26" t="str">
        <f t="shared" si="15"/>
        <v/>
      </c>
      <c r="X153" s="26" t="str">
        <f t="shared" si="15"/>
        <v/>
      </c>
      <c r="Y153" s="26" t="str">
        <f t="shared" si="15"/>
        <v/>
      </c>
      <c r="Z153" s="26" t="str">
        <f t="shared" si="15"/>
        <v/>
      </c>
      <c r="AA153" s="26" t="str">
        <f t="shared" si="15"/>
        <v/>
      </c>
      <c r="AB153" s="26" t="str">
        <f t="shared" si="15"/>
        <v/>
      </c>
      <c r="AC153" s="26" t="str">
        <f t="shared" si="15"/>
        <v/>
      </c>
      <c r="AD153" s="26" t="str">
        <f t="shared" si="15"/>
        <v/>
      </c>
      <c r="AE153" s="26" t="str">
        <f t="shared" si="15"/>
        <v/>
      </c>
      <c r="AF153" s="26" t="str">
        <f t="shared" si="15"/>
        <v/>
      </c>
      <c r="AG153" s="26" t="str">
        <f t="shared" si="15"/>
        <v/>
      </c>
      <c r="AH153" s="26" t="str">
        <f t="shared" si="15"/>
        <v/>
      </c>
      <c r="AI153" s="26" t="str">
        <f t="shared" si="15"/>
        <v/>
      </c>
      <c r="AJ153" s="26" t="str">
        <f t="shared" si="15"/>
        <v/>
      </c>
      <c r="AK153" s="26" t="str">
        <f t="shared" si="15"/>
        <v/>
      </c>
      <c r="AL153" s="26" t="str">
        <f t="shared" si="15"/>
        <v/>
      </c>
      <c r="AM153" s="26" t="str">
        <f t="shared" si="15"/>
        <v/>
      </c>
      <c r="AN153" s="26" t="str">
        <f t="shared" si="15"/>
        <v/>
      </c>
      <c r="AO153" s="26" t="str">
        <f t="shared" si="15"/>
        <v/>
      </c>
      <c r="AP153" s="26" t="str">
        <f t="shared" si="15"/>
        <v/>
      </c>
      <c r="AQ153" s="26" t="str">
        <f t="shared" si="15"/>
        <v/>
      </c>
      <c r="AR153" s="20" t="str">
        <f>IFERROR(IFERROR(AVERAGE(AR148:AR152),"AVERAGE OF AVERAGES")/100,"AVERAGE OF AVERAGES")</f>
        <v>AVERAGE OF AVERAGES</v>
      </c>
    </row>
    <row r="154" spans="1:44" hidden="1" x14ac:dyDescent="0.3">
      <c r="A154" s="4" t="s">
        <v>17</v>
      </c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7"/>
      <c r="AL154" s="27"/>
      <c r="AM154" s="27"/>
      <c r="AN154" s="27"/>
      <c r="AO154" s="27"/>
      <c r="AP154" s="27"/>
      <c r="AQ154" s="27"/>
      <c r="AR154" s="17"/>
    </row>
    <row r="155" spans="1:44" hidden="1" x14ac:dyDescent="0.3">
      <c r="A155" s="3" t="s">
        <v>5</v>
      </c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21">
        <f>SUM(B155:AQ155)</f>
        <v>0</v>
      </c>
    </row>
    <row r="156" spans="1:44" hidden="1" x14ac:dyDescent="0.3">
      <c r="A156" s="3" t="s">
        <v>6</v>
      </c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22">
        <f>SUM(B156:AQ156)</f>
        <v>0</v>
      </c>
    </row>
    <row r="157" spans="1:44" hidden="1" x14ac:dyDescent="0.3"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25"/>
      <c r="AM157" s="25"/>
      <c r="AN157" s="25"/>
      <c r="AO157" s="25"/>
      <c r="AP157" s="25"/>
      <c r="AQ157" s="25"/>
      <c r="AR157" s="18"/>
    </row>
    <row r="158" spans="1:44" ht="15" thickTop="1" x14ac:dyDescent="0.3">
      <c r="A158" s="8" t="s">
        <v>15</v>
      </c>
      <c r="B158" s="5" t="s">
        <v>1</v>
      </c>
      <c r="C158" s="5" t="s">
        <v>1</v>
      </c>
      <c r="D158" s="5" t="s">
        <v>1</v>
      </c>
      <c r="E158" s="5" t="s">
        <v>1</v>
      </c>
      <c r="F158" s="5" t="s">
        <v>1</v>
      </c>
      <c r="G158" s="5" t="s">
        <v>1</v>
      </c>
      <c r="H158" s="5" t="s">
        <v>1</v>
      </c>
      <c r="I158" s="5" t="s">
        <v>1</v>
      </c>
      <c r="J158" s="5" t="s">
        <v>1</v>
      </c>
      <c r="K158" s="5" t="s">
        <v>1</v>
      </c>
      <c r="L158" s="5" t="s">
        <v>1</v>
      </c>
      <c r="M158" s="5" t="s">
        <v>1</v>
      </c>
      <c r="N158" s="5" t="s">
        <v>1</v>
      </c>
      <c r="O158" s="5" t="s">
        <v>1</v>
      </c>
      <c r="P158" s="5" t="s">
        <v>1</v>
      </c>
      <c r="Q158" s="5" t="s">
        <v>1</v>
      </c>
      <c r="R158" s="5" t="s">
        <v>1</v>
      </c>
      <c r="S158" s="5" t="s">
        <v>1</v>
      </c>
      <c r="T158" s="5" t="s">
        <v>1</v>
      </c>
      <c r="U158" s="5" t="s">
        <v>1</v>
      </c>
      <c r="V158" s="5" t="s">
        <v>1</v>
      </c>
      <c r="W158" s="5" t="s">
        <v>1</v>
      </c>
      <c r="X158" s="5" t="s">
        <v>1</v>
      </c>
      <c r="Y158" s="5" t="s">
        <v>1</v>
      </c>
      <c r="Z158" s="5" t="s">
        <v>1</v>
      </c>
      <c r="AA158" s="5" t="s">
        <v>1</v>
      </c>
      <c r="AB158" s="5" t="s">
        <v>1</v>
      </c>
      <c r="AC158" s="5" t="s">
        <v>1</v>
      </c>
      <c r="AD158" s="5" t="s">
        <v>1</v>
      </c>
      <c r="AE158" s="5" t="s">
        <v>1</v>
      </c>
      <c r="AF158" s="5" t="s">
        <v>1</v>
      </c>
      <c r="AG158" s="5" t="s">
        <v>1</v>
      </c>
      <c r="AH158" s="5" t="s">
        <v>1</v>
      </c>
      <c r="AI158" s="5" t="s">
        <v>1</v>
      </c>
      <c r="AJ158" s="5" t="s">
        <v>1</v>
      </c>
      <c r="AK158" s="5" t="s">
        <v>1</v>
      </c>
      <c r="AL158" s="5" t="s">
        <v>1</v>
      </c>
      <c r="AM158" s="5" t="s">
        <v>1</v>
      </c>
      <c r="AN158" s="5" t="s">
        <v>1</v>
      </c>
      <c r="AO158" s="5" t="s">
        <v>1</v>
      </c>
      <c r="AP158" s="5" t="s">
        <v>1</v>
      </c>
      <c r="AQ158" s="5" t="s">
        <v>1</v>
      </c>
      <c r="AR158" s="41" t="s">
        <v>34</v>
      </c>
    </row>
    <row r="159" spans="1:44" x14ac:dyDescent="0.3">
      <c r="A159" s="14" t="s">
        <v>16</v>
      </c>
      <c r="B159" s="29" t="str">
        <f t="shared" ref="B159:AQ159" si="16">IFERROR(AVERAGE(B10,B23,B36,B49,B62,B75,B88,B101,B114,B127,B140,B153), "")</f>
        <v/>
      </c>
      <c r="C159" s="29" t="str">
        <f t="shared" si="16"/>
        <v/>
      </c>
      <c r="D159" s="29" t="str">
        <f t="shared" si="16"/>
        <v/>
      </c>
      <c r="E159" s="29" t="str">
        <f t="shared" si="16"/>
        <v/>
      </c>
      <c r="F159" s="29" t="str">
        <f t="shared" si="16"/>
        <v/>
      </c>
      <c r="G159" s="29" t="str">
        <f t="shared" si="16"/>
        <v/>
      </c>
      <c r="H159" s="29" t="str">
        <f t="shared" si="16"/>
        <v/>
      </c>
      <c r="I159" s="29" t="str">
        <f t="shared" si="16"/>
        <v/>
      </c>
      <c r="J159" s="29" t="str">
        <f t="shared" si="16"/>
        <v/>
      </c>
      <c r="K159" s="29" t="str">
        <f t="shared" si="16"/>
        <v/>
      </c>
      <c r="L159" s="29" t="str">
        <f t="shared" si="16"/>
        <v/>
      </c>
      <c r="M159" s="29" t="str">
        <f t="shared" si="16"/>
        <v/>
      </c>
      <c r="N159" s="29" t="str">
        <f t="shared" si="16"/>
        <v/>
      </c>
      <c r="O159" s="29" t="str">
        <f t="shared" si="16"/>
        <v/>
      </c>
      <c r="P159" s="29" t="str">
        <f t="shared" si="16"/>
        <v/>
      </c>
      <c r="Q159" s="29" t="str">
        <f t="shared" si="16"/>
        <v/>
      </c>
      <c r="R159" s="29" t="str">
        <f t="shared" si="16"/>
        <v/>
      </c>
      <c r="S159" s="29" t="str">
        <f t="shared" si="16"/>
        <v/>
      </c>
      <c r="T159" s="29" t="str">
        <f t="shared" si="16"/>
        <v/>
      </c>
      <c r="U159" s="29" t="str">
        <f t="shared" si="16"/>
        <v/>
      </c>
      <c r="V159" s="29" t="str">
        <f t="shared" si="16"/>
        <v/>
      </c>
      <c r="W159" s="29" t="str">
        <f t="shared" si="16"/>
        <v/>
      </c>
      <c r="X159" s="29" t="str">
        <f t="shared" si="16"/>
        <v/>
      </c>
      <c r="Y159" s="29" t="str">
        <f t="shared" si="16"/>
        <v/>
      </c>
      <c r="Z159" s="29" t="str">
        <f t="shared" si="16"/>
        <v/>
      </c>
      <c r="AA159" s="29" t="str">
        <f t="shared" si="16"/>
        <v/>
      </c>
      <c r="AB159" s="29" t="str">
        <f t="shared" si="16"/>
        <v/>
      </c>
      <c r="AC159" s="29" t="str">
        <f t="shared" si="16"/>
        <v/>
      </c>
      <c r="AD159" s="29" t="str">
        <f t="shared" si="16"/>
        <v/>
      </c>
      <c r="AE159" s="29" t="str">
        <f t="shared" si="16"/>
        <v/>
      </c>
      <c r="AF159" s="29" t="str">
        <f t="shared" si="16"/>
        <v/>
      </c>
      <c r="AG159" s="29" t="str">
        <f t="shared" si="16"/>
        <v/>
      </c>
      <c r="AH159" s="29" t="str">
        <f t="shared" si="16"/>
        <v/>
      </c>
      <c r="AI159" s="29" t="str">
        <f t="shared" si="16"/>
        <v/>
      </c>
      <c r="AJ159" s="29" t="str">
        <f t="shared" si="16"/>
        <v/>
      </c>
      <c r="AK159" s="29" t="str">
        <f t="shared" si="16"/>
        <v/>
      </c>
      <c r="AL159" s="29" t="str">
        <f t="shared" si="16"/>
        <v/>
      </c>
      <c r="AM159" s="29" t="str">
        <f t="shared" si="16"/>
        <v/>
      </c>
      <c r="AN159" s="29" t="str">
        <f t="shared" si="16"/>
        <v/>
      </c>
      <c r="AO159" s="29" t="str">
        <f t="shared" si="16"/>
        <v/>
      </c>
      <c r="AP159" s="29" t="str">
        <f t="shared" si="16"/>
        <v/>
      </c>
      <c r="AQ159" s="29" t="str">
        <f t="shared" si="16"/>
        <v/>
      </c>
      <c r="AR159" s="42" t="str">
        <f>IFERROR( AVERAGE(B159:AQ159), "")</f>
        <v/>
      </c>
    </row>
    <row r="160" spans="1:44" x14ac:dyDescent="0.3">
      <c r="A160" s="9"/>
      <c r="B160" s="6" t="s">
        <v>26</v>
      </c>
      <c r="C160" s="6" t="s">
        <v>26</v>
      </c>
      <c r="D160" s="6" t="s">
        <v>26</v>
      </c>
      <c r="E160" s="6" t="s">
        <v>26</v>
      </c>
      <c r="F160" s="6" t="s">
        <v>26</v>
      </c>
      <c r="G160" s="6" t="s">
        <v>26</v>
      </c>
      <c r="H160" s="6" t="s">
        <v>26</v>
      </c>
      <c r="I160" s="6" t="s">
        <v>26</v>
      </c>
      <c r="J160" s="6" t="s">
        <v>26</v>
      </c>
      <c r="K160" s="6" t="s">
        <v>26</v>
      </c>
      <c r="L160" s="6" t="s">
        <v>26</v>
      </c>
      <c r="M160" s="6" t="s">
        <v>26</v>
      </c>
      <c r="N160" s="6" t="s">
        <v>26</v>
      </c>
      <c r="O160" s="6" t="s">
        <v>26</v>
      </c>
      <c r="P160" s="6" t="s">
        <v>26</v>
      </c>
      <c r="Q160" s="6" t="s">
        <v>26</v>
      </c>
      <c r="R160" s="6" t="s">
        <v>26</v>
      </c>
      <c r="S160" s="6" t="s">
        <v>26</v>
      </c>
      <c r="T160" s="6" t="s">
        <v>26</v>
      </c>
      <c r="U160" s="6" t="s">
        <v>26</v>
      </c>
      <c r="V160" s="6" t="s">
        <v>26</v>
      </c>
      <c r="W160" s="6" t="s">
        <v>26</v>
      </c>
      <c r="X160" s="6" t="s">
        <v>26</v>
      </c>
      <c r="Y160" s="6" t="s">
        <v>26</v>
      </c>
      <c r="Z160" s="6" t="s">
        <v>26</v>
      </c>
      <c r="AA160" s="6" t="s">
        <v>26</v>
      </c>
      <c r="AB160" s="6" t="s">
        <v>26</v>
      </c>
      <c r="AC160" s="6" t="s">
        <v>26</v>
      </c>
      <c r="AD160" s="6" t="s">
        <v>26</v>
      </c>
      <c r="AE160" s="6" t="s">
        <v>26</v>
      </c>
      <c r="AF160" s="6" t="s">
        <v>26</v>
      </c>
      <c r="AG160" s="6" t="s">
        <v>26</v>
      </c>
      <c r="AH160" s="6" t="s">
        <v>26</v>
      </c>
      <c r="AI160" s="6" t="s">
        <v>26</v>
      </c>
      <c r="AJ160" s="6" t="s">
        <v>26</v>
      </c>
      <c r="AK160" s="6" t="s">
        <v>26</v>
      </c>
      <c r="AL160" s="6" t="s">
        <v>26</v>
      </c>
      <c r="AM160" s="6" t="s">
        <v>26</v>
      </c>
      <c r="AN160" s="6" t="s">
        <v>26</v>
      </c>
      <c r="AO160" s="6" t="s">
        <v>26</v>
      </c>
      <c r="AP160" s="6" t="s">
        <v>26</v>
      </c>
      <c r="AQ160" s="6" t="s">
        <v>26</v>
      </c>
      <c r="AR160" s="43"/>
    </row>
    <row r="161" spans="1:44" x14ac:dyDescent="0.3">
      <c r="A161" s="15" t="s">
        <v>18</v>
      </c>
      <c r="B161" s="10">
        <f t="shared" ref="B161:AQ161" si="17">SUM(B12,B25,B38,B51,B64,B77,B90,B103,B116,B129,B142,B155)</f>
        <v>0</v>
      </c>
      <c r="C161" s="10">
        <f t="shared" si="17"/>
        <v>0</v>
      </c>
      <c r="D161" s="10">
        <f t="shared" si="17"/>
        <v>0</v>
      </c>
      <c r="E161" s="10">
        <f t="shared" si="17"/>
        <v>0</v>
      </c>
      <c r="F161" s="10">
        <f t="shared" si="17"/>
        <v>0</v>
      </c>
      <c r="G161" s="10">
        <f t="shared" si="17"/>
        <v>0</v>
      </c>
      <c r="H161" s="10">
        <f t="shared" si="17"/>
        <v>0</v>
      </c>
      <c r="I161" s="10">
        <f t="shared" si="17"/>
        <v>0</v>
      </c>
      <c r="J161" s="10">
        <f t="shared" si="17"/>
        <v>0</v>
      </c>
      <c r="K161" s="10">
        <f t="shared" si="17"/>
        <v>0</v>
      </c>
      <c r="L161" s="10">
        <f t="shared" si="17"/>
        <v>0</v>
      </c>
      <c r="M161" s="10">
        <f t="shared" si="17"/>
        <v>0</v>
      </c>
      <c r="N161" s="10">
        <f t="shared" si="17"/>
        <v>0</v>
      </c>
      <c r="O161" s="10">
        <f t="shared" si="17"/>
        <v>0</v>
      </c>
      <c r="P161" s="10">
        <f t="shared" si="17"/>
        <v>0</v>
      </c>
      <c r="Q161" s="10">
        <f t="shared" si="17"/>
        <v>0</v>
      </c>
      <c r="R161" s="10">
        <f t="shared" si="17"/>
        <v>0</v>
      </c>
      <c r="S161" s="10">
        <f t="shared" si="17"/>
        <v>0</v>
      </c>
      <c r="T161" s="10">
        <f t="shared" si="17"/>
        <v>0</v>
      </c>
      <c r="U161" s="10">
        <f t="shared" si="17"/>
        <v>0</v>
      </c>
      <c r="V161" s="10">
        <f t="shared" si="17"/>
        <v>0</v>
      </c>
      <c r="W161" s="10">
        <f t="shared" si="17"/>
        <v>0</v>
      </c>
      <c r="X161" s="10">
        <f t="shared" si="17"/>
        <v>0</v>
      </c>
      <c r="Y161" s="10">
        <f t="shared" si="17"/>
        <v>0</v>
      </c>
      <c r="Z161" s="10">
        <f t="shared" si="17"/>
        <v>0</v>
      </c>
      <c r="AA161" s="10">
        <f t="shared" si="17"/>
        <v>0</v>
      </c>
      <c r="AB161" s="10">
        <f t="shared" si="17"/>
        <v>0</v>
      </c>
      <c r="AC161" s="10">
        <f t="shared" si="17"/>
        <v>0</v>
      </c>
      <c r="AD161" s="10">
        <f t="shared" si="17"/>
        <v>0</v>
      </c>
      <c r="AE161" s="10">
        <f t="shared" si="17"/>
        <v>0</v>
      </c>
      <c r="AF161" s="10">
        <f t="shared" si="17"/>
        <v>0</v>
      </c>
      <c r="AG161" s="10">
        <f t="shared" si="17"/>
        <v>0</v>
      </c>
      <c r="AH161" s="10">
        <f t="shared" si="17"/>
        <v>0</v>
      </c>
      <c r="AI161" s="10">
        <f t="shared" si="17"/>
        <v>0</v>
      </c>
      <c r="AJ161" s="10">
        <f t="shared" si="17"/>
        <v>0</v>
      </c>
      <c r="AK161" s="10">
        <f t="shared" si="17"/>
        <v>0</v>
      </c>
      <c r="AL161" s="10">
        <f t="shared" si="17"/>
        <v>0</v>
      </c>
      <c r="AM161" s="10">
        <f t="shared" si="17"/>
        <v>0</v>
      </c>
      <c r="AN161" s="10">
        <f t="shared" si="17"/>
        <v>0</v>
      </c>
      <c r="AO161" s="10">
        <f t="shared" si="17"/>
        <v>0</v>
      </c>
      <c r="AP161" s="10">
        <f t="shared" si="17"/>
        <v>0</v>
      </c>
      <c r="AQ161" s="10">
        <f t="shared" si="17"/>
        <v>0</v>
      </c>
      <c r="AR161" s="44">
        <f>SUM(B161:AQ161)</f>
        <v>0</v>
      </c>
    </row>
    <row r="162" spans="1:44" x14ac:dyDescent="0.3">
      <c r="A162" s="16" t="s">
        <v>19</v>
      </c>
      <c r="B162" s="30">
        <f t="shared" ref="B162:AQ162" si="18">SUM(B13,B26,B39,B52,B65,B78,B91,B104,B117,B130,B143,B156)</f>
        <v>0</v>
      </c>
      <c r="C162" s="30">
        <f t="shared" si="18"/>
        <v>0</v>
      </c>
      <c r="D162" s="30">
        <f t="shared" si="18"/>
        <v>0</v>
      </c>
      <c r="E162" s="30">
        <f t="shared" si="18"/>
        <v>0</v>
      </c>
      <c r="F162" s="30">
        <f t="shared" si="18"/>
        <v>0</v>
      </c>
      <c r="G162" s="30">
        <f t="shared" si="18"/>
        <v>0</v>
      </c>
      <c r="H162" s="30">
        <f t="shared" si="18"/>
        <v>0</v>
      </c>
      <c r="I162" s="30">
        <f t="shared" si="18"/>
        <v>0</v>
      </c>
      <c r="J162" s="30">
        <f t="shared" si="18"/>
        <v>0</v>
      </c>
      <c r="K162" s="30">
        <f t="shared" si="18"/>
        <v>0</v>
      </c>
      <c r="L162" s="30">
        <f t="shared" si="18"/>
        <v>0</v>
      </c>
      <c r="M162" s="30">
        <f t="shared" si="18"/>
        <v>0</v>
      </c>
      <c r="N162" s="30">
        <f t="shared" si="18"/>
        <v>0</v>
      </c>
      <c r="O162" s="30">
        <f t="shared" si="18"/>
        <v>0</v>
      </c>
      <c r="P162" s="30">
        <f t="shared" si="18"/>
        <v>0</v>
      </c>
      <c r="Q162" s="30">
        <f t="shared" si="18"/>
        <v>0</v>
      </c>
      <c r="R162" s="30">
        <f t="shared" si="18"/>
        <v>0</v>
      </c>
      <c r="S162" s="30">
        <f t="shared" si="18"/>
        <v>0</v>
      </c>
      <c r="T162" s="30">
        <f t="shared" si="18"/>
        <v>0</v>
      </c>
      <c r="U162" s="30">
        <f t="shared" si="18"/>
        <v>0</v>
      </c>
      <c r="V162" s="30">
        <f t="shared" si="18"/>
        <v>0</v>
      </c>
      <c r="W162" s="30">
        <f t="shared" si="18"/>
        <v>0</v>
      </c>
      <c r="X162" s="30">
        <f t="shared" si="18"/>
        <v>0</v>
      </c>
      <c r="Y162" s="30">
        <f t="shared" si="18"/>
        <v>0</v>
      </c>
      <c r="Z162" s="30">
        <f t="shared" si="18"/>
        <v>0</v>
      </c>
      <c r="AA162" s="30">
        <f t="shared" si="18"/>
        <v>0</v>
      </c>
      <c r="AB162" s="30">
        <f t="shared" si="18"/>
        <v>0</v>
      </c>
      <c r="AC162" s="30">
        <f t="shared" si="18"/>
        <v>0</v>
      </c>
      <c r="AD162" s="30">
        <f t="shared" si="18"/>
        <v>0</v>
      </c>
      <c r="AE162" s="30">
        <f t="shared" si="18"/>
        <v>0</v>
      </c>
      <c r="AF162" s="30">
        <f t="shared" si="18"/>
        <v>0</v>
      </c>
      <c r="AG162" s="30">
        <f t="shared" si="18"/>
        <v>0</v>
      </c>
      <c r="AH162" s="30">
        <f t="shared" si="18"/>
        <v>0</v>
      </c>
      <c r="AI162" s="30">
        <f t="shared" si="18"/>
        <v>0</v>
      </c>
      <c r="AJ162" s="30">
        <f t="shared" si="18"/>
        <v>0</v>
      </c>
      <c r="AK162" s="30">
        <f t="shared" si="18"/>
        <v>0</v>
      </c>
      <c r="AL162" s="30">
        <f t="shared" si="18"/>
        <v>0</v>
      </c>
      <c r="AM162" s="30">
        <f t="shared" si="18"/>
        <v>0</v>
      </c>
      <c r="AN162" s="30">
        <f t="shared" si="18"/>
        <v>0</v>
      </c>
      <c r="AO162" s="30">
        <f t="shared" si="18"/>
        <v>0</v>
      </c>
      <c r="AP162" s="30">
        <f t="shared" si="18"/>
        <v>0</v>
      </c>
      <c r="AQ162" s="30">
        <f t="shared" si="18"/>
        <v>0</v>
      </c>
      <c r="AR162" s="45">
        <f>SUM(B162:AQ162)</f>
        <v>0</v>
      </c>
    </row>
    <row r="163" spans="1:44" s="50" customFormat="1" x14ac:dyDescent="0.3">
      <c r="A163" s="46" t="s">
        <v>20</v>
      </c>
      <c r="B163" s="47" t="str">
        <f>IFERROR(SUM(B161/(B161+B162)), "")</f>
        <v/>
      </c>
      <c r="C163" s="47" t="str">
        <f t="shared" ref="C163" si="19">IFERROR(SUM(C161/(C161+C162)), "")</f>
        <v/>
      </c>
      <c r="D163" s="47" t="str">
        <f>IFERROR(SUM(D161/(D161+D162)), "")</f>
        <v/>
      </c>
      <c r="E163" s="47" t="str">
        <f>IFERROR(SUM(E161/(E161+E162)), "")</f>
        <v/>
      </c>
      <c r="F163" s="47" t="str">
        <f t="shared" ref="F163:AQ163" si="20">IFERROR(SUM(F161/(F161+F162)), "")</f>
        <v/>
      </c>
      <c r="G163" s="47" t="str">
        <f t="shared" si="20"/>
        <v/>
      </c>
      <c r="H163" s="47" t="str">
        <f t="shared" si="20"/>
        <v/>
      </c>
      <c r="I163" s="47" t="str">
        <f t="shared" si="20"/>
        <v/>
      </c>
      <c r="J163" s="47" t="str">
        <f t="shared" si="20"/>
        <v/>
      </c>
      <c r="K163" s="47" t="str">
        <f t="shared" si="20"/>
        <v/>
      </c>
      <c r="L163" s="47" t="str">
        <f t="shared" si="20"/>
        <v/>
      </c>
      <c r="M163" s="47" t="str">
        <f t="shared" si="20"/>
        <v/>
      </c>
      <c r="N163" s="47" t="str">
        <f t="shared" si="20"/>
        <v/>
      </c>
      <c r="O163" s="47" t="str">
        <f t="shared" si="20"/>
        <v/>
      </c>
      <c r="P163" s="47" t="str">
        <f t="shared" si="20"/>
        <v/>
      </c>
      <c r="Q163" s="47" t="str">
        <f t="shared" si="20"/>
        <v/>
      </c>
      <c r="R163" s="47" t="str">
        <f t="shared" si="20"/>
        <v/>
      </c>
      <c r="S163" s="47" t="str">
        <f t="shared" si="20"/>
        <v/>
      </c>
      <c r="T163" s="47" t="str">
        <f t="shared" si="20"/>
        <v/>
      </c>
      <c r="U163" s="47" t="str">
        <f t="shared" si="20"/>
        <v/>
      </c>
      <c r="V163" s="47" t="str">
        <f t="shared" si="20"/>
        <v/>
      </c>
      <c r="W163" s="47" t="str">
        <f t="shared" si="20"/>
        <v/>
      </c>
      <c r="X163" s="47" t="str">
        <f t="shared" si="20"/>
        <v/>
      </c>
      <c r="Y163" s="47" t="str">
        <f t="shared" si="20"/>
        <v/>
      </c>
      <c r="Z163" s="47" t="str">
        <f t="shared" si="20"/>
        <v/>
      </c>
      <c r="AA163" s="47" t="str">
        <f t="shared" si="20"/>
        <v/>
      </c>
      <c r="AB163" s="47" t="str">
        <f t="shared" si="20"/>
        <v/>
      </c>
      <c r="AC163" s="47" t="str">
        <f t="shared" si="20"/>
        <v/>
      </c>
      <c r="AD163" s="47" t="str">
        <f t="shared" si="20"/>
        <v/>
      </c>
      <c r="AE163" s="47" t="str">
        <f t="shared" si="20"/>
        <v/>
      </c>
      <c r="AF163" s="47" t="str">
        <f t="shared" si="20"/>
        <v/>
      </c>
      <c r="AG163" s="47" t="str">
        <f t="shared" si="20"/>
        <v/>
      </c>
      <c r="AH163" s="47" t="str">
        <f t="shared" si="20"/>
        <v/>
      </c>
      <c r="AI163" s="47" t="str">
        <f t="shared" si="20"/>
        <v/>
      </c>
      <c r="AJ163" s="47" t="str">
        <f t="shared" si="20"/>
        <v/>
      </c>
      <c r="AK163" s="47" t="str">
        <f t="shared" si="20"/>
        <v/>
      </c>
      <c r="AL163" s="47" t="str">
        <f t="shared" si="20"/>
        <v/>
      </c>
      <c r="AM163" s="47" t="str">
        <f t="shared" si="20"/>
        <v/>
      </c>
      <c r="AN163" s="47" t="str">
        <f t="shared" si="20"/>
        <v/>
      </c>
      <c r="AO163" s="47" t="str">
        <f t="shared" si="20"/>
        <v/>
      </c>
      <c r="AP163" s="47" t="str">
        <f t="shared" si="20"/>
        <v/>
      </c>
      <c r="AQ163" s="47" t="str">
        <f t="shared" si="20"/>
        <v/>
      </c>
      <c r="AR163" s="49" t="str">
        <f>IFERROR(SUM(AR161/(AR161+AR162)), "")</f>
        <v/>
      </c>
    </row>
    <row r="164" spans="1:44" x14ac:dyDescent="0.3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</row>
    <row r="165" spans="1:44" x14ac:dyDescent="0.3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</row>
    <row r="166" spans="1:44" x14ac:dyDescent="0.3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</row>
    <row r="167" spans="1:44" x14ac:dyDescent="0.3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</row>
    <row r="168" spans="1:44" x14ac:dyDescent="0.3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</row>
    <row r="169" spans="1:44" x14ac:dyDescent="0.3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</row>
    <row r="170" spans="1:44" x14ac:dyDescent="0.3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</row>
    <row r="171" spans="1:44" x14ac:dyDescent="0.3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</row>
    <row r="172" spans="1:44" x14ac:dyDescent="0.3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</row>
    <row r="173" spans="1:44" x14ac:dyDescent="0.3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</row>
    <row r="174" spans="1:44" x14ac:dyDescent="0.3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</row>
    <row r="175" spans="1:44" x14ac:dyDescent="0.3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</row>
    <row r="176" spans="1:44" x14ac:dyDescent="0.3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</row>
    <row r="177" spans="2:43" x14ac:dyDescent="0.3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</row>
    <row r="178" spans="2:43" x14ac:dyDescent="0.3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</row>
    <row r="179" spans="2:43" x14ac:dyDescent="0.3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</row>
    <row r="180" spans="2:43" x14ac:dyDescent="0.3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</row>
    <row r="181" spans="2:43" x14ac:dyDescent="0.3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</row>
    <row r="182" spans="2:43" x14ac:dyDescent="0.3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</row>
    <row r="183" spans="2:43" x14ac:dyDescent="0.3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</row>
    <row r="184" spans="2:43" x14ac:dyDescent="0.3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</row>
    <row r="185" spans="2:43" x14ac:dyDescent="0.3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</row>
    <row r="186" spans="2:43" x14ac:dyDescent="0.3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</row>
    <row r="187" spans="2:43" x14ac:dyDescent="0.3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</row>
    <row r="188" spans="2:43" x14ac:dyDescent="0.3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</row>
    <row r="189" spans="2:43" x14ac:dyDescent="0.3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</row>
    <row r="190" spans="2:43" x14ac:dyDescent="0.3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</row>
    <row r="191" spans="2:43" x14ac:dyDescent="0.3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</row>
    <row r="192" spans="2:43" x14ac:dyDescent="0.3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</row>
    <row r="193" spans="2:43" x14ac:dyDescent="0.3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</row>
    <row r="194" spans="2:43" x14ac:dyDescent="0.3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</row>
    <row r="195" spans="2:43" x14ac:dyDescent="0.3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</row>
    <row r="196" spans="2:43" x14ac:dyDescent="0.3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</row>
    <row r="197" spans="2:43" x14ac:dyDescent="0.3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</row>
    <row r="198" spans="2:43" x14ac:dyDescent="0.3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</row>
    <row r="199" spans="2:43" x14ac:dyDescent="0.3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</row>
    <row r="200" spans="2:43" x14ac:dyDescent="0.3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</row>
    <row r="201" spans="2:43" x14ac:dyDescent="0.3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</row>
    <row r="202" spans="2:43" x14ac:dyDescent="0.3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</row>
    <row r="203" spans="2:43" x14ac:dyDescent="0.3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</row>
    <row r="204" spans="2:43" x14ac:dyDescent="0.3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</row>
    <row r="205" spans="2:43" x14ac:dyDescent="0.3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</row>
    <row r="206" spans="2:43" x14ac:dyDescent="0.3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</row>
    <row r="207" spans="2:43" x14ac:dyDescent="0.3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</row>
    <row r="208" spans="2:43" x14ac:dyDescent="0.3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</row>
    <row r="209" spans="2:43" x14ac:dyDescent="0.3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</row>
    <row r="210" spans="2:43" x14ac:dyDescent="0.3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</row>
    <row r="211" spans="2:43" x14ac:dyDescent="0.3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</row>
    <row r="212" spans="2:43" x14ac:dyDescent="0.3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</row>
    <row r="213" spans="2:43" x14ac:dyDescent="0.3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</row>
    <row r="214" spans="2:43" x14ac:dyDescent="0.3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</row>
  </sheetData>
  <conditionalFormatting sqref="B148:B152">
    <cfRule type="containsBlanks" dxfId="1855" priority="1862">
      <formula>LEN(TRIM(B148))=0</formula>
    </cfRule>
    <cfRule type="cellIs" dxfId="1854" priority="1863" operator="greaterThanOrEqual">
      <formula>85</formula>
    </cfRule>
    <cfRule type="cellIs" dxfId="1853" priority="1864" operator="lessThan">
      <formula>85</formula>
    </cfRule>
  </conditionalFormatting>
  <conditionalFormatting sqref="C148:C152">
    <cfRule type="containsBlanks" dxfId="1852" priority="1859">
      <formula>LEN(TRIM(C148))=0</formula>
    </cfRule>
    <cfRule type="cellIs" dxfId="1851" priority="1860" operator="greaterThanOrEqual">
      <formula>85</formula>
    </cfRule>
    <cfRule type="cellIs" dxfId="1850" priority="1861" operator="lessThan">
      <formula>85</formula>
    </cfRule>
  </conditionalFormatting>
  <conditionalFormatting sqref="D148:D152">
    <cfRule type="containsBlanks" dxfId="1849" priority="1856">
      <formula>LEN(TRIM(D148))=0</formula>
    </cfRule>
    <cfRule type="cellIs" dxfId="1848" priority="1857" operator="greaterThanOrEqual">
      <formula>85</formula>
    </cfRule>
    <cfRule type="cellIs" dxfId="1847" priority="1858" operator="lessThan">
      <formula>85</formula>
    </cfRule>
  </conditionalFormatting>
  <conditionalFormatting sqref="E148:E152">
    <cfRule type="containsBlanks" dxfId="1846" priority="1853">
      <formula>LEN(TRIM(E148))=0</formula>
    </cfRule>
    <cfRule type="cellIs" dxfId="1845" priority="1854" operator="greaterThanOrEqual">
      <formula>85</formula>
    </cfRule>
    <cfRule type="cellIs" dxfId="1844" priority="1855" operator="lessThan">
      <formula>85</formula>
    </cfRule>
  </conditionalFormatting>
  <conditionalFormatting sqref="F148:F152">
    <cfRule type="containsBlanks" dxfId="1843" priority="1850">
      <formula>LEN(TRIM(F148))=0</formula>
    </cfRule>
    <cfRule type="cellIs" dxfId="1842" priority="1851" operator="greaterThanOrEqual">
      <formula>85</formula>
    </cfRule>
    <cfRule type="cellIs" dxfId="1841" priority="1852" operator="lessThan">
      <formula>85</formula>
    </cfRule>
  </conditionalFormatting>
  <conditionalFormatting sqref="G148:G152">
    <cfRule type="containsBlanks" dxfId="1840" priority="1847">
      <formula>LEN(TRIM(G148))=0</formula>
    </cfRule>
    <cfRule type="cellIs" dxfId="1839" priority="1848" operator="greaterThanOrEqual">
      <formula>85</formula>
    </cfRule>
    <cfRule type="cellIs" dxfId="1838" priority="1849" operator="lessThan">
      <formula>85</formula>
    </cfRule>
  </conditionalFormatting>
  <conditionalFormatting sqref="H148:H152">
    <cfRule type="containsBlanks" dxfId="1837" priority="1844">
      <formula>LEN(TRIM(H148))=0</formula>
    </cfRule>
    <cfRule type="cellIs" dxfId="1836" priority="1845" operator="greaterThanOrEqual">
      <formula>85</formula>
    </cfRule>
    <cfRule type="cellIs" dxfId="1835" priority="1846" operator="lessThan">
      <formula>85</formula>
    </cfRule>
  </conditionalFormatting>
  <conditionalFormatting sqref="I148:I152">
    <cfRule type="containsBlanks" dxfId="1834" priority="1841">
      <formula>LEN(TRIM(I148))=0</formula>
    </cfRule>
    <cfRule type="cellIs" dxfId="1833" priority="1842" operator="greaterThanOrEqual">
      <formula>85</formula>
    </cfRule>
    <cfRule type="cellIs" dxfId="1832" priority="1843" operator="lessThan">
      <formula>85</formula>
    </cfRule>
  </conditionalFormatting>
  <conditionalFormatting sqref="J148:J152">
    <cfRule type="containsBlanks" dxfId="1831" priority="1838">
      <formula>LEN(TRIM(J148))=0</formula>
    </cfRule>
    <cfRule type="cellIs" dxfId="1830" priority="1839" operator="greaterThanOrEqual">
      <formula>85</formula>
    </cfRule>
    <cfRule type="cellIs" dxfId="1829" priority="1840" operator="lessThan">
      <formula>85</formula>
    </cfRule>
  </conditionalFormatting>
  <conditionalFormatting sqref="K148:K152">
    <cfRule type="containsBlanks" dxfId="1828" priority="1835">
      <formula>LEN(TRIM(K148))=0</formula>
    </cfRule>
    <cfRule type="cellIs" dxfId="1827" priority="1836" operator="greaterThanOrEqual">
      <formula>85</formula>
    </cfRule>
    <cfRule type="cellIs" dxfId="1826" priority="1837" operator="lessThan">
      <formula>85</formula>
    </cfRule>
  </conditionalFormatting>
  <conditionalFormatting sqref="L148:L152">
    <cfRule type="containsBlanks" dxfId="1825" priority="1832">
      <formula>LEN(TRIM(L148))=0</formula>
    </cfRule>
    <cfRule type="cellIs" dxfId="1824" priority="1833" operator="greaterThanOrEqual">
      <formula>85</formula>
    </cfRule>
    <cfRule type="cellIs" dxfId="1823" priority="1834" operator="lessThan">
      <formula>85</formula>
    </cfRule>
  </conditionalFormatting>
  <conditionalFormatting sqref="M148:M152">
    <cfRule type="containsBlanks" dxfId="1822" priority="1829">
      <formula>LEN(TRIM(M148))=0</formula>
    </cfRule>
    <cfRule type="cellIs" dxfId="1821" priority="1830" operator="greaterThanOrEqual">
      <formula>85</formula>
    </cfRule>
    <cfRule type="cellIs" dxfId="1820" priority="1831" operator="lessThan">
      <formula>85</formula>
    </cfRule>
  </conditionalFormatting>
  <conditionalFormatting sqref="N148:N152">
    <cfRule type="containsBlanks" dxfId="1819" priority="1826">
      <formula>LEN(TRIM(N148))=0</formula>
    </cfRule>
    <cfRule type="cellIs" dxfId="1818" priority="1827" operator="greaterThanOrEqual">
      <formula>85</formula>
    </cfRule>
    <cfRule type="cellIs" dxfId="1817" priority="1828" operator="lessThan">
      <formula>85</formula>
    </cfRule>
  </conditionalFormatting>
  <conditionalFormatting sqref="O148:O152">
    <cfRule type="containsBlanks" dxfId="1816" priority="1823">
      <formula>LEN(TRIM(O148))=0</formula>
    </cfRule>
    <cfRule type="cellIs" dxfId="1815" priority="1824" operator="greaterThanOrEqual">
      <formula>85</formula>
    </cfRule>
    <cfRule type="cellIs" dxfId="1814" priority="1825" operator="lessThan">
      <formula>85</formula>
    </cfRule>
  </conditionalFormatting>
  <conditionalFormatting sqref="P148:P152">
    <cfRule type="containsBlanks" dxfId="1813" priority="1820">
      <formula>LEN(TRIM(P148))=0</formula>
    </cfRule>
    <cfRule type="cellIs" dxfId="1812" priority="1821" operator="greaterThanOrEqual">
      <formula>85</formula>
    </cfRule>
    <cfRule type="cellIs" dxfId="1811" priority="1822" operator="lessThan">
      <formula>85</formula>
    </cfRule>
  </conditionalFormatting>
  <conditionalFormatting sqref="Q148:Q152">
    <cfRule type="containsBlanks" dxfId="1810" priority="1817">
      <formula>LEN(TRIM(Q148))=0</formula>
    </cfRule>
    <cfRule type="cellIs" dxfId="1809" priority="1818" operator="greaterThanOrEqual">
      <formula>85</formula>
    </cfRule>
    <cfRule type="cellIs" dxfId="1808" priority="1819" operator="lessThan">
      <formula>85</formula>
    </cfRule>
  </conditionalFormatting>
  <conditionalFormatting sqref="R148:R152">
    <cfRule type="containsBlanks" dxfId="1807" priority="1814">
      <formula>LEN(TRIM(R148))=0</formula>
    </cfRule>
    <cfRule type="cellIs" dxfId="1806" priority="1815" operator="greaterThanOrEqual">
      <formula>85</formula>
    </cfRule>
    <cfRule type="cellIs" dxfId="1805" priority="1816" operator="lessThan">
      <formula>85</formula>
    </cfRule>
  </conditionalFormatting>
  <conditionalFormatting sqref="S148:S152">
    <cfRule type="containsBlanks" dxfId="1804" priority="1811">
      <formula>LEN(TRIM(S148))=0</formula>
    </cfRule>
    <cfRule type="cellIs" dxfId="1803" priority="1812" operator="greaterThanOrEqual">
      <formula>85</formula>
    </cfRule>
    <cfRule type="cellIs" dxfId="1802" priority="1813" operator="lessThan">
      <formula>85</formula>
    </cfRule>
  </conditionalFormatting>
  <conditionalFormatting sqref="T148:T152">
    <cfRule type="containsBlanks" dxfId="1801" priority="1808">
      <formula>LEN(TRIM(T148))=0</formula>
    </cfRule>
    <cfRule type="cellIs" dxfId="1800" priority="1809" operator="greaterThanOrEqual">
      <formula>85</formula>
    </cfRule>
    <cfRule type="cellIs" dxfId="1799" priority="1810" operator="lessThan">
      <formula>85</formula>
    </cfRule>
  </conditionalFormatting>
  <conditionalFormatting sqref="U148:U152">
    <cfRule type="containsBlanks" dxfId="1798" priority="1805">
      <formula>LEN(TRIM(U148))=0</formula>
    </cfRule>
    <cfRule type="cellIs" dxfId="1797" priority="1806" operator="greaterThanOrEqual">
      <formula>85</formula>
    </cfRule>
    <cfRule type="cellIs" dxfId="1796" priority="1807" operator="lessThan">
      <formula>85</formula>
    </cfRule>
  </conditionalFormatting>
  <conditionalFormatting sqref="V148:V152">
    <cfRule type="containsBlanks" dxfId="1795" priority="1802">
      <formula>LEN(TRIM(V148))=0</formula>
    </cfRule>
    <cfRule type="cellIs" dxfId="1794" priority="1803" operator="greaterThanOrEqual">
      <formula>85</formula>
    </cfRule>
    <cfRule type="cellIs" dxfId="1793" priority="1804" operator="lessThan">
      <formula>85</formula>
    </cfRule>
  </conditionalFormatting>
  <conditionalFormatting sqref="W148:W152">
    <cfRule type="containsBlanks" dxfId="1792" priority="1799">
      <formula>LEN(TRIM(W148))=0</formula>
    </cfRule>
    <cfRule type="cellIs" dxfId="1791" priority="1800" operator="greaterThanOrEqual">
      <formula>85</formula>
    </cfRule>
    <cfRule type="cellIs" dxfId="1790" priority="1801" operator="lessThan">
      <formula>85</formula>
    </cfRule>
  </conditionalFormatting>
  <conditionalFormatting sqref="X148:X152">
    <cfRule type="containsBlanks" dxfId="1789" priority="1796">
      <formula>LEN(TRIM(X148))=0</formula>
    </cfRule>
    <cfRule type="cellIs" dxfId="1788" priority="1797" operator="greaterThanOrEqual">
      <formula>85</formula>
    </cfRule>
    <cfRule type="cellIs" dxfId="1787" priority="1798" operator="lessThan">
      <formula>85</formula>
    </cfRule>
  </conditionalFormatting>
  <conditionalFormatting sqref="Y148:Y152">
    <cfRule type="containsBlanks" dxfId="1786" priority="1793">
      <formula>LEN(TRIM(Y148))=0</formula>
    </cfRule>
    <cfRule type="cellIs" dxfId="1785" priority="1794" operator="greaterThanOrEqual">
      <formula>85</formula>
    </cfRule>
    <cfRule type="cellIs" dxfId="1784" priority="1795" operator="lessThan">
      <formula>85</formula>
    </cfRule>
  </conditionalFormatting>
  <conditionalFormatting sqref="Z148:Z152">
    <cfRule type="containsBlanks" dxfId="1783" priority="1790">
      <formula>LEN(TRIM(Z148))=0</formula>
    </cfRule>
    <cfRule type="cellIs" dxfId="1782" priority="1791" operator="greaterThanOrEqual">
      <formula>85</formula>
    </cfRule>
    <cfRule type="cellIs" dxfId="1781" priority="1792" operator="lessThan">
      <formula>85</formula>
    </cfRule>
  </conditionalFormatting>
  <conditionalFormatting sqref="AA148:AA152">
    <cfRule type="containsBlanks" dxfId="1780" priority="1787">
      <formula>LEN(TRIM(AA148))=0</formula>
    </cfRule>
    <cfRule type="cellIs" dxfId="1779" priority="1788" operator="greaterThanOrEqual">
      <formula>85</formula>
    </cfRule>
    <cfRule type="cellIs" dxfId="1778" priority="1789" operator="lessThan">
      <formula>85</formula>
    </cfRule>
  </conditionalFormatting>
  <conditionalFormatting sqref="AB148:AB152">
    <cfRule type="containsBlanks" dxfId="1777" priority="1784">
      <formula>LEN(TRIM(AB148))=0</formula>
    </cfRule>
    <cfRule type="cellIs" dxfId="1776" priority="1785" operator="greaterThanOrEqual">
      <formula>85</formula>
    </cfRule>
    <cfRule type="cellIs" dxfId="1775" priority="1786" operator="lessThan">
      <formula>85</formula>
    </cfRule>
  </conditionalFormatting>
  <conditionalFormatting sqref="AC148:AC152">
    <cfRule type="containsBlanks" dxfId="1774" priority="1781">
      <formula>LEN(TRIM(AC148))=0</formula>
    </cfRule>
    <cfRule type="cellIs" dxfId="1773" priority="1782" operator="greaterThanOrEqual">
      <formula>85</formula>
    </cfRule>
    <cfRule type="cellIs" dxfId="1772" priority="1783" operator="lessThan">
      <formula>85</formula>
    </cfRule>
  </conditionalFormatting>
  <conditionalFormatting sqref="AD148:AD152">
    <cfRule type="containsBlanks" dxfId="1771" priority="1778">
      <formula>LEN(TRIM(AD148))=0</formula>
    </cfRule>
    <cfRule type="cellIs" dxfId="1770" priority="1779" operator="greaterThanOrEqual">
      <formula>85</formula>
    </cfRule>
    <cfRule type="cellIs" dxfId="1769" priority="1780" operator="lessThan">
      <formula>85</formula>
    </cfRule>
  </conditionalFormatting>
  <conditionalFormatting sqref="AE148:AE152">
    <cfRule type="containsBlanks" dxfId="1768" priority="1775">
      <formula>LEN(TRIM(AE148))=0</formula>
    </cfRule>
    <cfRule type="cellIs" dxfId="1767" priority="1776" operator="greaterThanOrEqual">
      <formula>85</formula>
    </cfRule>
    <cfRule type="cellIs" dxfId="1766" priority="1777" operator="lessThan">
      <formula>85</formula>
    </cfRule>
  </conditionalFormatting>
  <conditionalFormatting sqref="AF148:AF152">
    <cfRule type="containsBlanks" dxfId="1765" priority="1772">
      <formula>LEN(TRIM(AF148))=0</formula>
    </cfRule>
    <cfRule type="cellIs" dxfId="1764" priority="1773" operator="greaterThanOrEqual">
      <formula>85</formula>
    </cfRule>
    <cfRule type="cellIs" dxfId="1763" priority="1774" operator="lessThan">
      <formula>85</formula>
    </cfRule>
  </conditionalFormatting>
  <conditionalFormatting sqref="AG148:AG152">
    <cfRule type="containsBlanks" dxfId="1762" priority="1769">
      <formula>LEN(TRIM(AG148))=0</formula>
    </cfRule>
    <cfRule type="cellIs" dxfId="1761" priority="1770" operator="greaterThanOrEqual">
      <formula>85</formula>
    </cfRule>
    <cfRule type="cellIs" dxfId="1760" priority="1771" operator="lessThan">
      <formula>85</formula>
    </cfRule>
  </conditionalFormatting>
  <conditionalFormatting sqref="AH148:AH152">
    <cfRule type="containsBlanks" dxfId="1759" priority="1766">
      <formula>LEN(TRIM(AH148))=0</formula>
    </cfRule>
    <cfRule type="cellIs" dxfId="1758" priority="1767" operator="greaterThanOrEqual">
      <formula>85</formula>
    </cfRule>
    <cfRule type="cellIs" dxfId="1757" priority="1768" operator="lessThan">
      <formula>85</formula>
    </cfRule>
  </conditionalFormatting>
  <conditionalFormatting sqref="AI148:AI152">
    <cfRule type="containsBlanks" dxfId="1756" priority="1763">
      <formula>LEN(TRIM(AI148))=0</formula>
    </cfRule>
    <cfRule type="cellIs" dxfId="1755" priority="1764" operator="greaterThanOrEqual">
      <formula>85</formula>
    </cfRule>
    <cfRule type="cellIs" dxfId="1754" priority="1765" operator="lessThan">
      <formula>85</formula>
    </cfRule>
  </conditionalFormatting>
  <conditionalFormatting sqref="AJ148:AJ152">
    <cfRule type="containsBlanks" dxfId="1753" priority="1760">
      <formula>LEN(TRIM(AJ148))=0</formula>
    </cfRule>
    <cfRule type="cellIs" dxfId="1752" priority="1761" operator="greaterThanOrEqual">
      <formula>85</formula>
    </cfRule>
    <cfRule type="cellIs" dxfId="1751" priority="1762" operator="lessThan">
      <formula>85</formula>
    </cfRule>
  </conditionalFormatting>
  <conditionalFormatting sqref="AK148:AK152">
    <cfRule type="containsBlanks" dxfId="1750" priority="1757">
      <formula>LEN(TRIM(AK148))=0</formula>
    </cfRule>
    <cfRule type="cellIs" dxfId="1749" priority="1758" operator="greaterThanOrEqual">
      <formula>85</formula>
    </cfRule>
    <cfRule type="cellIs" dxfId="1748" priority="1759" operator="lessThan">
      <formula>85</formula>
    </cfRule>
  </conditionalFormatting>
  <conditionalFormatting sqref="AL148:AL152">
    <cfRule type="containsBlanks" dxfId="1747" priority="1754">
      <formula>LEN(TRIM(AL148))=0</formula>
    </cfRule>
    <cfRule type="cellIs" dxfId="1746" priority="1755" operator="greaterThanOrEqual">
      <formula>85</formula>
    </cfRule>
    <cfRule type="cellIs" dxfId="1745" priority="1756" operator="lessThan">
      <formula>85</formula>
    </cfRule>
  </conditionalFormatting>
  <conditionalFormatting sqref="AM148:AM152">
    <cfRule type="containsBlanks" dxfId="1744" priority="1751">
      <formula>LEN(TRIM(AM148))=0</formula>
    </cfRule>
    <cfRule type="cellIs" dxfId="1743" priority="1752" operator="greaterThanOrEqual">
      <formula>85</formula>
    </cfRule>
    <cfRule type="cellIs" dxfId="1742" priority="1753" operator="lessThan">
      <formula>85</formula>
    </cfRule>
  </conditionalFormatting>
  <conditionalFormatting sqref="AN148:AN152">
    <cfRule type="containsBlanks" dxfId="1741" priority="1748">
      <formula>LEN(TRIM(AN148))=0</formula>
    </cfRule>
    <cfRule type="cellIs" dxfId="1740" priority="1749" operator="greaterThanOrEqual">
      <formula>85</formula>
    </cfRule>
    <cfRule type="cellIs" dxfId="1739" priority="1750" operator="lessThan">
      <formula>85</formula>
    </cfRule>
  </conditionalFormatting>
  <conditionalFormatting sqref="AO148:AO152">
    <cfRule type="containsBlanks" dxfId="1738" priority="1745">
      <formula>LEN(TRIM(AO148))=0</formula>
    </cfRule>
    <cfRule type="cellIs" dxfId="1737" priority="1746" operator="greaterThanOrEqual">
      <formula>85</formula>
    </cfRule>
    <cfRule type="cellIs" dxfId="1736" priority="1747" operator="lessThan">
      <formula>85</formula>
    </cfRule>
  </conditionalFormatting>
  <conditionalFormatting sqref="AP148:AP152">
    <cfRule type="containsBlanks" dxfId="1735" priority="1742">
      <formula>LEN(TRIM(AP148))=0</formula>
    </cfRule>
    <cfRule type="cellIs" dxfId="1734" priority="1743" operator="greaterThanOrEqual">
      <formula>85</formula>
    </cfRule>
    <cfRule type="cellIs" dxfId="1733" priority="1744" operator="lessThan">
      <formula>85</formula>
    </cfRule>
  </conditionalFormatting>
  <conditionalFormatting sqref="AQ148:AQ152">
    <cfRule type="containsBlanks" dxfId="1732" priority="1739">
      <formula>LEN(TRIM(AQ148))=0</formula>
    </cfRule>
    <cfRule type="cellIs" dxfId="1731" priority="1740" operator="greaterThanOrEqual">
      <formula>85</formula>
    </cfRule>
    <cfRule type="cellIs" dxfId="1730" priority="1741" operator="lessThan">
      <formula>85</formula>
    </cfRule>
  </conditionalFormatting>
  <conditionalFormatting sqref="B135:B139">
    <cfRule type="containsBlanks" dxfId="1729" priority="1736">
      <formula>LEN(TRIM(B135))=0</formula>
    </cfRule>
    <cfRule type="cellIs" dxfId="1728" priority="1737" operator="greaterThanOrEqual">
      <formula>85</formula>
    </cfRule>
    <cfRule type="cellIs" dxfId="1727" priority="1738" operator="lessThan">
      <formula>85</formula>
    </cfRule>
  </conditionalFormatting>
  <conditionalFormatting sqref="C135:C139">
    <cfRule type="containsBlanks" dxfId="1726" priority="1733">
      <formula>LEN(TRIM(C135))=0</formula>
    </cfRule>
    <cfRule type="cellIs" dxfId="1725" priority="1734" operator="greaterThanOrEqual">
      <formula>85</formula>
    </cfRule>
    <cfRule type="cellIs" dxfId="1724" priority="1735" operator="lessThan">
      <formula>85</formula>
    </cfRule>
  </conditionalFormatting>
  <conditionalFormatting sqref="D135:D139">
    <cfRule type="containsBlanks" dxfId="1723" priority="1730">
      <formula>LEN(TRIM(D135))=0</formula>
    </cfRule>
    <cfRule type="cellIs" dxfId="1722" priority="1731" operator="greaterThanOrEqual">
      <formula>85</formula>
    </cfRule>
    <cfRule type="cellIs" dxfId="1721" priority="1732" operator="lessThan">
      <formula>85</formula>
    </cfRule>
  </conditionalFormatting>
  <conditionalFormatting sqref="E135:E139">
    <cfRule type="containsBlanks" dxfId="1720" priority="1727">
      <formula>LEN(TRIM(E135))=0</formula>
    </cfRule>
    <cfRule type="cellIs" dxfId="1719" priority="1728" operator="greaterThanOrEqual">
      <formula>85</formula>
    </cfRule>
    <cfRule type="cellIs" dxfId="1718" priority="1729" operator="lessThan">
      <formula>85</formula>
    </cfRule>
  </conditionalFormatting>
  <conditionalFormatting sqref="F135:F139">
    <cfRule type="containsBlanks" dxfId="1717" priority="1724">
      <formula>LEN(TRIM(F135))=0</formula>
    </cfRule>
    <cfRule type="cellIs" dxfId="1716" priority="1725" operator="greaterThanOrEqual">
      <formula>85</formula>
    </cfRule>
    <cfRule type="cellIs" dxfId="1715" priority="1726" operator="lessThan">
      <formula>85</formula>
    </cfRule>
  </conditionalFormatting>
  <conditionalFormatting sqref="G135:G139">
    <cfRule type="containsBlanks" dxfId="1714" priority="1721">
      <formula>LEN(TRIM(G135))=0</formula>
    </cfRule>
    <cfRule type="cellIs" dxfId="1713" priority="1722" operator="greaterThanOrEqual">
      <formula>85</formula>
    </cfRule>
    <cfRule type="cellIs" dxfId="1712" priority="1723" operator="lessThan">
      <formula>85</formula>
    </cfRule>
  </conditionalFormatting>
  <conditionalFormatting sqref="H135:H139">
    <cfRule type="containsBlanks" dxfId="1711" priority="1718">
      <formula>LEN(TRIM(H135))=0</formula>
    </cfRule>
    <cfRule type="cellIs" dxfId="1710" priority="1719" operator="greaterThanOrEqual">
      <formula>85</formula>
    </cfRule>
    <cfRule type="cellIs" dxfId="1709" priority="1720" operator="lessThan">
      <formula>85</formula>
    </cfRule>
  </conditionalFormatting>
  <conditionalFormatting sqref="I135:I139">
    <cfRule type="containsBlanks" dxfId="1708" priority="1715">
      <formula>LEN(TRIM(I135))=0</formula>
    </cfRule>
    <cfRule type="cellIs" dxfId="1707" priority="1716" operator="greaterThanOrEqual">
      <formula>85</formula>
    </cfRule>
    <cfRule type="cellIs" dxfId="1706" priority="1717" operator="lessThan">
      <formula>85</formula>
    </cfRule>
  </conditionalFormatting>
  <conditionalFormatting sqref="J135:J139">
    <cfRule type="containsBlanks" dxfId="1705" priority="1712">
      <formula>LEN(TRIM(J135))=0</formula>
    </cfRule>
    <cfRule type="cellIs" dxfId="1704" priority="1713" operator="greaterThanOrEqual">
      <formula>85</formula>
    </cfRule>
    <cfRule type="cellIs" dxfId="1703" priority="1714" operator="lessThan">
      <formula>85</formula>
    </cfRule>
  </conditionalFormatting>
  <conditionalFormatting sqref="K135:K139">
    <cfRule type="containsBlanks" dxfId="1702" priority="1709">
      <formula>LEN(TRIM(K135))=0</formula>
    </cfRule>
    <cfRule type="cellIs" dxfId="1701" priority="1710" operator="greaterThanOrEqual">
      <formula>85</formula>
    </cfRule>
    <cfRule type="cellIs" dxfId="1700" priority="1711" operator="lessThan">
      <formula>85</formula>
    </cfRule>
  </conditionalFormatting>
  <conditionalFormatting sqref="L135:L139">
    <cfRule type="containsBlanks" dxfId="1699" priority="1706">
      <formula>LEN(TRIM(L135))=0</formula>
    </cfRule>
    <cfRule type="cellIs" dxfId="1698" priority="1707" operator="greaterThanOrEqual">
      <formula>85</formula>
    </cfRule>
    <cfRule type="cellIs" dxfId="1697" priority="1708" operator="lessThan">
      <formula>85</formula>
    </cfRule>
  </conditionalFormatting>
  <conditionalFormatting sqref="M135:M139">
    <cfRule type="containsBlanks" dxfId="1696" priority="1703">
      <formula>LEN(TRIM(M135))=0</formula>
    </cfRule>
    <cfRule type="cellIs" dxfId="1695" priority="1704" operator="greaterThanOrEqual">
      <formula>85</formula>
    </cfRule>
    <cfRule type="cellIs" dxfId="1694" priority="1705" operator="lessThan">
      <formula>85</formula>
    </cfRule>
  </conditionalFormatting>
  <conditionalFormatting sqref="N135:N139">
    <cfRule type="containsBlanks" dxfId="1693" priority="1700">
      <formula>LEN(TRIM(N135))=0</formula>
    </cfRule>
    <cfRule type="cellIs" dxfId="1692" priority="1701" operator="greaterThanOrEqual">
      <formula>85</formula>
    </cfRule>
    <cfRule type="cellIs" dxfId="1691" priority="1702" operator="lessThan">
      <formula>85</formula>
    </cfRule>
  </conditionalFormatting>
  <conditionalFormatting sqref="O135:O139">
    <cfRule type="containsBlanks" dxfId="1690" priority="1697">
      <formula>LEN(TRIM(O135))=0</formula>
    </cfRule>
    <cfRule type="cellIs" dxfId="1689" priority="1698" operator="greaterThanOrEqual">
      <formula>85</formula>
    </cfRule>
    <cfRule type="cellIs" dxfId="1688" priority="1699" operator="lessThan">
      <formula>85</formula>
    </cfRule>
  </conditionalFormatting>
  <conditionalFormatting sqref="P135:P139">
    <cfRule type="containsBlanks" dxfId="1687" priority="1694">
      <formula>LEN(TRIM(P135))=0</formula>
    </cfRule>
    <cfRule type="cellIs" dxfId="1686" priority="1695" operator="greaterThanOrEqual">
      <formula>85</formula>
    </cfRule>
    <cfRule type="cellIs" dxfId="1685" priority="1696" operator="lessThan">
      <formula>85</formula>
    </cfRule>
  </conditionalFormatting>
  <conditionalFormatting sqref="Q135:Q139">
    <cfRule type="containsBlanks" dxfId="1684" priority="1691">
      <formula>LEN(TRIM(Q135))=0</formula>
    </cfRule>
    <cfRule type="cellIs" dxfId="1683" priority="1692" operator="greaterThanOrEqual">
      <formula>85</formula>
    </cfRule>
    <cfRule type="cellIs" dxfId="1682" priority="1693" operator="lessThan">
      <formula>85</formula>
    </cfRule>
  </conditionalFormatting>
  <conditionalFormatting sqref="R135:R139">
    <cfRule type="containsBlanks" dxfId="1681" priority="1688">
      <formula>LEN(TRIM(R135))=0</formula>
    </cfRule>
    <cfRule type="cellIs" dxfId="1680" priority="1689" operator="greaterThanOrEqual">
      <formula>85</formula>
    </cfRule>
    <cfRule type="cellIs" dxfId="1679" priority="1690" operator="lessThan">
      <formula>85</formula>
    </cfRule>
  </conditionalFormatting>
  <conditionalFormatting sqref="S135:S139">
    <cfRule type="containsBlanks" dxfId="1678" priority="1685">
      <formula>LEN(TRIM(S135))=0</formula>
    </cfRule>
    <cfRule type="cellIs" dxfId="1677" priority="1686" operator="greaterThanOrEqual">
      <formula>85</formula>
    </cfRule>
    <cfRule type="cellIs" dxfId="1676" priority="1687" operator="lessThan">
      <formula>85</formula>
    </cfRule>
  </conditionalFormatting>
  <conditionalFormatting sqref="T135:T139">
    <cfRule type="containsBlanks" dxfId="1675" priority="1682">
      <formula>LEN(TRIM(T135))=0</formula>
    </cfRule>
    <cfRule type="cellIs" dxfId="1674" priority="1683" operator="greaterThanOrEqual">
      <formula>85</formula>
    </cfRule>
    <cfRule type="cellIs" dxfId="1673" priority="1684" operator="lessThan">
      <formula>85</formula>
    </cfRule>
  </conditionalFormatting>
  <conditionalFormatting sqref="U135:U139">
    <cfRule type="containsBlanks" dxfId="1672" priority="1679">
      <formula>LEN(TRIM(U135))=0</formula>
    </cfRule>
    <cfRule type="cellIs" dxfId="1671" priority="1680" operator="greaterThanOrEqual">
      <formula>85</formula>
    </cfRule>
    <cfRule type="cellIs" dxfId="1670" priority="1681" operator="lessThan">
      <formula>85</formula>
    </cfRule>
  </conditionalFormatting>
  <conditionalFormatting sqref="V135:V139">
    <cfRule type="containsBlanks" dxfId="1669" priority="1676">
      <formula>LEN(TRIM(V135))=0</formula>
    </cfRule>
    <cfRule type="cellIs" dxfId="1668" priority="1677" operator="greaterThanOrEqual">
      <formula>85</formula>
    </cfRule>
    <cfRule type="cellIs" dxfId="1667" priority="1678" operator="lessThan">
      <formula>85</formula>
    </cfRule>
  </conditionalFormatting>
  <conditionalFormatting sqref="W135:W139">
    <cfRule type="containsBlanks" dxfId="1666" priority="1673">
      <formula>LEN(TRIM(W135))=0</formula>
    </cfRule>
    <cfRule type="cellIs" dxfId="1665" priority="1674" operator="greaterThanOrEqual">
      <formula>85</formula>
    </cfRule>
    <cfRule type="cellIs" dxfId="1664" priority="1675" operator="lessThan">
      <formula>85</formula>
    </cfRule>
  </conditionalFormatting>
  <conditionalFormatting sqref="X135:X139">
    <cfRule type="containsBlanks" dxfId="1663" priority="1670">
      <formula>LEN(TRIM(X135))=0</formula>
    </cfRule>
    <cfRule type="cellIs" dxfId="1662" priority="1671" operator="greaterThanOrEqual">
      <formula>85</formula>
    </cfRule>
    <cfRule type="cellIs" dxfId="1661" priority="1672" operator="lessThan">
      <formula>85</formula>
    </cfRule>
  </conditionalFormatting>
  <conditionalFormatting sqref="Y135:Y139">
    <cfRule type="containsBlanks" dxfId="1660" priority="1667">
      <formula>LEN(TRIM(Y135))=0</formula>
    </cfRule>
    <cfRule type="cellIs" dxfId="1659" priority="1668" operator="greaterThanOrEqual">
      <formula>85</formula>
    </cfRule>
    <cfRule type="cellIs" dxfId="1658" priority="1669" operator="lessThan">
      <formula>85</formula>
    </cfRule>
  </conditionalFormatting>
  <conditionalFormatting sqref="Z135:Z139">
    <cfRule type="containsBlanks" dxfId="1657" priority="1664">
      <formula>LEN(TRIM(Z135))=0</formula>
    </cfRule>
    <cfRule type="cellIs" dxfId="1656" priority="1665" operator="greaterThanOrEqual">
      <formula>85</formula>
    </cfRule>
    <cfRule type="cellIs" dxfId="1655" priority="1666" operator="lessThan">
      <formula>85</formula>
    </cfRule>
  </conditionalFormatting>
  <conditionalFormatting sqref="AA135:AA139">
    <cfRule type="containsBlanks" dxfId="1654" priority="1661">
      <formula>LEN(TRIM(AA135))=0</formula>
    </cfRule>
    <cfRule type="cellIs" dxfId="1653" priority="1662" operator="greaterThanOrEqual">
      <formula>85</formula>
    </cfRule>
    <cfRule type="cellIs" dxfId="1652" priority="1663" operator="lessThan">
      <formula>85</formula>
    </cfRule>
  </conditionalFormatting>
  <conditionalFormatting sqref="AB135:AB139">
    <cfRule type="containsBlanks" dxfId="1651" priority="1658">
      <formula>LEN(TRIM(AB135))=0</formula>
    </cfRule>
    <cfRule type="cellIs" dxfId="1650" priority="1659" operator="greaterThanOrEqual">
      <formula>85</formula>
    </cfRule>
    <cfRule type="cellIs" dxfId="1649" priority="1660" operator="lessThan">
      <formula>85</formula>
    </cfRule>
  </conditionalFormatting>
  <conditionalFormatting sqref="AC135:AC139">
    <cfRule type="containsBlanks" dxfId="1648" priority="1655">
      <formula>LEN(TRIM(AC135))=0</formula>
    </cfRule>
    <cfRule type="cellIs" dxfId="1647" priority="1656" operator="greaterThanOrEqual">
      <formula>85</formula>
    </cfRule>
    <cfRule type="cellIs" dxfId="1646" priority="1657" operator="lessThan">
      <formula>85</formula>
    </cfRule>
  </conditionalFormatting>
  <conditionalFormatting sqref="AD135:AD139">
    <cfRule type="containsBlanks" dxfId="1645" priority="1652">
      <formula>LEN(TRIM(AD135))=0</formula>
    </cfRule>
    <cfRule type="cellIs" dxfId="1644" priority="1653" operator="greaterThanOrEqual">
      <formula>85</formula>
    </cfRule>
    <cfRule type="cellIs" dxfId="1643" priority="1654" operator="lessThan">
      <formula>85</formula>
    </cfRule>
  </conditionalFormatting>
  <conditionalFormatting sqref="AE135:AE139">
    <cfRule type="containsBlanks" dxfId="1642" priority="1649">
      <formula>LEN(TRIM(AE135))=0</formula>
    </cfRule>
    <cfRule type="cellIs" dxfId="1641" priority="1650" operator="greaterThanOrEqual">
      <formula>85</formula>
    </cfRule>
    <cfRule type="cellIs" dxfId="1640" priority="1651" operator="lessThan">
      <formula>85</formula>
    </cfRule>
  </conditionalFormatting>
  <conditionalFormatting sqref="AF135:AF139">
    <cfRule type="containsBlanks" dxfId="1639" priority="1646">
      <formula>LEN(TRIM(AF135))=0</formula>
    </cfRule>
    <cfRule type="cellIs" dxfId="1638" priority="1647" operator="greaterThanOrEqual">
      <formula>85</formula>
    </cfRule>
    <cfRule type="cellIs" dxfId="1637" priority="1648" operator="lessThan">
      <formula>85</formula>
    </cfRule>
  </conditionalFormatting>
  <conditionalFormatting sqref="AG135:AG139">
    <cfRule type="containsBlanks" dxfId="1636" priority="1643">
      <formula>LEN(TRIM(AG135))=0</formula>
    </cfRule>
    <cfRule type="cellIs" dxfId="1635" priority="1644" operator="greaterThanOrEqual">
      <formula>85</formula>
    </cfRule>
    <cfRule type="cellIs" dxfId="1634" priority="1645" operator="lessThan">
      <formula>85</formula>
    </cfRule>
  </conditionalFormatting>
  <conditionalFormatting sqref="AH135:AH139">
    <cfRule type="containsBlanks" dxfId="1633" priority="1640">
      <formula>LEN(TRIM(AH135))=0</formula>
    </cfRule>
    <cfRule type="cellIs" dxfId="1632" priority="1641" operator="greaterThanOrEqual">
      <formula>85</formula>
    </cfRule>
    <cfRule type="cellIs" dxfId="1631" priority="1642" operator="lessThan">
      <formula>85</formula>
    </cfRule>
  </conditionalFormatting>
  <conditionalFormatting sqref="AI135:AI139">
    <cfRule type="containsBlanks" dxfId="1630" priority="1637">
      <formula>LEN(TRIM(AI135))=0</formula>
    </cfRule>
    <cfRule type="cellIs" dxfId="1629" priority="1638" operator="greaterThanOrEqual">
      <formula>85</formula>
    </cfRule>
    <cfRule type="cellIs" dxfId="1628" priority="1639" operator="lessThan">
      <formula>85</formula>
    </cfRule>
  </conditionalFormatting>
  <conditionalFormatting sqref="AJ135:AJ139">
    <cfRule type="containsBlanks" dxfId="1627" priority="1634">
      <formula>LEN(TRIM(AJ135))=0</formula>
    </cfRule>
    <cfRule type="cellIs" dxfId="1626" priority="1635" operator="greaterThanOrEqual">
      <formula>85</formula>
    </cfRule>
    <cfRule type="cellIs" dxfId="1625" priority="1636" operator="lessThan">
      <formula>85</formula>
    </cfRule>
  </conditionalFormatting>
  <conditionalFormatting sqref="AK135:AK139">
    <cfRule type="containsBlanks" dxfId="1624" priority="1631">
      <formula>LEN(TRIM(AK135))=0</formula>
    </cfRule>
    <cfRule type="cellIs" dxfId="1623" priority="1632" operator="greaterThanOrEqual">
      <formula>85</formula>
    </cfRule>
    <cfRule type="cellIs" dxfId="1622" priority="1633" operator="lessThan">
      <formula>85</formula>
    </cfRule>
  </conditionalFormatting>
  <conditionalFormatting sqref="AL135:AL139">
    <cfRule type="containsBlanks" dxfId="1621" priority="1628">
      <formula>LEN(TRIM(AL135))=0</formula>
    </cfRule>
    <cfRule type="cellIs" dxfId="1620" priority="1629" operator="greaterThanOrEqual">
      <formula>85</formula>
    </cfRule>
    <cfRule type="cellIs" dxfId="1619" priority="1630" operator="lessThan">
      <formula>85</formula>
    </cfRule>
  </conditionalFormatting>
  <conditionalFormatting sqref="AM135:AM139">
    <cfRule type="containsBlanks" dxfId="1618" priority="1625">
      <formula>LEN(TRIM(AM135))=0</formula>
    </cfRule>
    <cfRule type="cellIs" dxfId="1617" priority="1626" operator="greaterThanOrEqual">
      <formula>85</formula>
    </cfRule>
    <cfRule type="cellIs" dxfId="1616" priority="1627" operator="lessThan">
      <formula>85</formula>
    </cfRule>
  </conditionalFormatting>
  <conditionalFormatting sqref="AN135:AN139">
    <cfRule type="containsBlanks" dxfId="1615" priority="1622">
      <formula>LEN(TRIM(AN135))=0</formula>
    </cfRule>
    <cfRule type="cellIs" dxfId="1614" priority="1623" operator="greaterThanOrEqual">
      <formula>85</formula>
    </cfRule>
    <cfRule type="cellIs" dxfId="1613" priority="1624" operator="lessThan">
      <formula>85</formula>
    </cfRule>
  </conditionalFormatting>
  <conditionalFormatting sqref="AO135:AO139">
    <cfRule type="containsBlanks" dxfId="1612" priority="1619">
      <formula>LEN(TRIM(AO135))=0</formula>
    </cfRule>
    <cfRule type="cellIs" dxfId="1611" priority="1620" operator="greaterThanOrEqual">
      <formula>85</formula>
    </cfRule>
    <cfRule type="cellIs" dxfId="1610" priority="1621" operator="lessThan">
      <formula>85</formula>
    </cfRule>
  </conditionalFormatting>
  <conditionalFormatting sqref="AP135:AP139">
    <cfRule type="containsBlanks" dxfId="1609" priority="1616">
      <formula>LEN(TRIM(AP135))=0</formula>
    </cfRule>
    <cfRule type="cellIs" dxfId="1608" priority="1617" operator="greaterThanOrEqual">
      <formula>85</formula>
    </cfRule>
    <cfRule type="cellIs" dxfId="1607" priority="1618" operator="lessThan">
      <formula>85</formula>
    </cfRule>
  </conditionalFormatting>
  <conditionalFormatting sqref="AQ135:AQ139">
    <cfRule type="containsBlanks" dxfId="1606" priority="1613">
      <formula>LEN(TRIM(AQ135))=0</formula>
    </cfRule>
    <cfRule type="cellIs" dxfId="1605" priority="1614" operator="greaterThanOrEqual">
      <formula>85</formula>
    </cfRule>
    <cfRule type="cellIs" dxfId="1604" priority="1615" operator="lessThan">
      <formula>85</formula>
    </cfRule>
  </conditionalFormatting>
  <conditionalFormatting sqref="B122:B126">
    <cfRule type="containsBlanks" dxfId="1603" priority="1610">
      <formula>LEN(TRIM(B122))=0</formula>
    </cfRule>
    <cfRule type="cellIs" dxfId="1602" priority="1611" operator="greaterThanOrEqual">
      <formula>85</formula>
    </cfRule>
    <cfRule type="cellIs" dxfId="1601" priority="1612" operator="lessThan">
      <formula>85</formula>
    </cfRule>
  </conditionalFormatting>
  <conditionalFormatting sqref="C122:C126">
    <cfRule type="containsBlanks" dxfId="1600" priority="1607">
      <formula>LEN(TRIM(C122))=0</formula>
    </cfRule>
    <cfRule type="cellIs" dxfId="1599" priority="1608" operator="greaterThanOrEqual">
      <formula>85</formula>
    </cfRule>
    <cfRule type="cellIs" dxfId="1598" priority="1609" operator="lessThan">
      <formula>85</formula>
    </cfRule>
  </conditionalFormatting>
  <conditionalFormatting sqref="D122:D126">
    <cfRule type="containsBlanks" dxfId="1597" priority="1604">
      <formula>LEN(TRIM(D122))=0</formula>
    </cfRule>
    <cfRule type="cellIs" dxfId="1596" priority="1605" operator="greaterThanOrEqual">
      <formula>85</formula>
    </cfRule>
    <cfRule type="cellIs" dxfId="1595" priority="1606" operator="lessThan">
      <formula>85</formula>
    </cfRule>
  </conditionalFormatting>
  <conditionalFormatting sqref="E122:E126">
    <cfRule type="containsBlanks" dxfId="1594" priority="1601">
      <formula>LEN(TRIM(E122))=0</formula>
    </cfRule>
    <cfRule type="cellIs" dxfId="1593" priority="1602" operator="greaterThanOrEqual">
      <formula>85</formula>
    </cfRule>
    <cfRule type="cellIs" dxfId="1592" priority="1603" operator="lessThan">
      <formula>85</formula>
    </cfRule>
  </conditionalFormatting>
  <conditionalFormatting sqref="F122:F126">
    <cfRule type="containsBlanks" dxfId="1591" priority="1598">
      <formula>LEN(TRIM(F122))=0</formula>
    </cfRule>
    <cfRule type="cellIs" dxfId="1590" priority="1599" operator="greaterThanOrEqual">
      <formula>85</formula>
    </cfRule>
    <cfRule type="cellIs" dxfId="1589" priority="1600" operator="lessThan">
      <formula>85</formula>
    </cfRule>
  </conditionalFormatting>
  <conditionalFormatting sqref="G122:G126">
    <cfRule type="containsBlanks" dxfId="1588" priority="1595">
      <formula>LEN(TRIM(G122))=0</formula>
    </cfRule>
    <cfRule type="cellIs" dxfId="1587" priority="1596" operator="greaterThanOrEqual">
      <formula>85</formula>
    </cfRule>
    <cfRule type="cellIs" dxfId="1586" priority="1597" operator="lessThan">
      <formula>85</formula>
    </cfRule>
  </conditionalFormatting>
  <conditionalFormatting sqref="H122:H126">
    <cfRule type="containsBlanks" dxfId="1585" priority="1592">
      <formula>LEN(TRIM(H122))=0</formula>
    </cfRule>
    <cfRule type="cellIs" dxfId="1584" priority="1593" operator="greaterThanOrEqual">
      <formula>85</formula>
    </cfRule>
    <cfRule type="cellIs" dxfId="1583" priority="1594" operator="lessThan">
      <formula>85</formula>
    </cfRule>
  </conditionalFormatting>
  <conditionalFormatting sqref="I122:I126">
    <cfRule type="containsBlanks" dxfId="1582" priority="1589">
      <formula>LEN(TRIM(I122))=0</formula>
    </cfRule>
    <cfRule type="cellIs" dxfId="1581" priority="1590" operator="greaterThanOrEqual">
      <formula>85</formula>
    </cfRule>
    <cfRule type="cellIs" dxfId="1580" priority="1591" operator="lessThan">
      <formula>85</formula>
    </cfRule>
  </conditionalFormatting>
  <conditionalFormatting sqref="J122:J126">
    <cfRule type="containsBlanks" dxfId="1579" priority="1586">
      <formula>LEN(TRIM(J122))=0</formula>
    </cfRule>
    <cfRule type="cellIs" dxfId="1578" priority="1587" operator="greaterThanOrEqual">
      <formula>85</formula>
    </cfRule>
    <cfRule type="cellIs" dxfId="1577" priority="1588" operator="lessThan">
      <formula>85</formula>
    </cfRule>
  </conditionalFormatting>
  <conditionalFormatting sqref="K122:K126">
    <cfRule type="containsBlanks" dxfId="1576" priority="1583">
      <formula>LEN(TRIM(K122))=0</formula>
    </cfRule>
    <cfRule type="cellIs" dxfId="1575" priority="1584" operator="greaterThanOrEqual">
      <formula>85</formula>
    </cfRule>
    <cfRule type="cellIs" dxfId="1574" priority="1585" operator="lessThan">
      <formula>85</formula>
    </cfRule>
  </conditionalFormatting>
  <conditionalFormatting sqref="L122:L126">
    <cfRule type="containsBlanks" dxfId="1573" priority="1580">
      <formula>LEN(TRIM(L122))=0</formula>
    </cfRule>
    <cfRule type="cellIs" dxfId="1572" priority="1581" operator="greaterThanOrEqual">
      <formula>85</formula>
    </cfRule>
    <cfRule type="cellIs" dxfId="1571" priority="1582" operator="lessThan">
      <formula>85</formula>
    </cfRule>
  </conditionalFormatting>
  <conditionalFormatting sqref="M122:M126">
    <cfRule type="containsBlanks" dxfId="1570" priority="1577">
      <formula>LEN(TRIM(M122))=0</formula>
    </cfRule>
    <cfRule type="cellIs" dxfId="1569" priority="1578" operator="greaterThanOrEqual">
      <formula>85</formula>
    </cfRule>
    <cfRule type="cellIs" dxfId="1568" priority="1579" operator="lessThan">
      <formula>85</formula>
    </cfRule>
  </conditionalFormatting>
  <conditionalFormatting sqref="N122:N126">
    <cfRule type="containsBlanks" dxfId="1567" priority="1574">
      <formula>LEN(TRIM(N122))=0</formula>
    </cfRule>
    <cfRule type="cellIs" dxfId="1566" priority="1575" operator="greaterThanOrEqual">
      <formula>85</formula>
    </cfRule>
    <cfRule type="cellIs" dxfId="1565" priority="1576" operator="lessThan">
      <formula>85</formula>
    </cfRule>
  </conditionalFormatting>
  <conditionalFormatting sqref="O122:O126">
    <cfRule type="containsBlanks" dxfId="1564" priority="1571">
      <formula>LEN(TRIM(O122))=0</formula>
    </cfRule>
    <cfRule type="cellIs" dxfId="1563" priority="1572" operator="greaterThanOrEqual">
      <formula>85</formula>
    </cfRule>
    <cfRule type="cellIs" dxfId="1562" priority="1573" operator="lessThan">
      <formula>85</formula>
    </cfRule>
  </conditionalFormatting>
  <conditionalFormatting sqref="P122:P126">
    <cfRule type="containsBlanks" dxfId="1561" priority="1568">
      <formula>LEN(TRIM(P122))=0</formula>
    </cfRule>
    <cfRule type="cellIs" dxfId="1560" priority="1569" operator="greaterThanOrEqual">
      <formula>85</formula>
    </cfRule>
    <cfRule type="cellIs" dxfId="1559" priority="1570" operator="lessThan">
      <formula>85</formula>
    </cfRule>
  </conditionalFormatting>
  <conditionalFormatting sqref="Q122:Q126">
    <cfRule type="containsBlanks" dxfId="1558" priority="1565">
      <formula>LEN(TRIM(Q122))=0</formula>
    </cfRule>
    <cfRule type="cellIs" dxfId="1557" priority="1566" operator="greaterThanOrEqual">
      <formula>85</formula>
    </cfRule>
    <cfRule type="cellIs" dxfId="1556" priority="1567" operator="lessThan">
      <formula>85</formula>
    </cfRule>
  </conditionalFormatting>
  <conditionalFormatting sqref="R122:R126">
    <cfRule type="containsBlanks" dxfId="1555" priority="1562">
      <formula>LEN(TRIM(R122))=0</formula>
    </cfRule>
    <cfRule type="cellIs" dxfId="1554" priority="1563" operator="greaterThanOrEqual">
      <formula>85</formula>
    </cfRule>
    <cfRule type="cellIs" dxfId="1553" priority="1564" operator="lessThan">
      <formula>85</formula>
    </cfRule>
  </conditionalFormatting>
  <conditionalFormatting sqref="S122:S126">
    <cfRule type="containsBlanks" dxfId="1552" priority="1559">
      <formula>LEN(TRIM(S122))=0</formula>
    </cfRule>
    <cfRule type="cellIs" dxfId="1551" priority="1560" operator="greaterThanOrEqual">
      <formula>85</formula>
    </cfRule>
    <cfRule type="cellIs" dxfId="1550" priority="1561" operator="lessThan">
      <formula>85</formula>
    </cfRule>
  </conditionalFormatting>
  <conditionalFormatting sqref="T122:T126">
    <cfRule type="containsBlanks" dxfId="1549" priority="1556">
      <formula>LEN(TRIM(T122))=0</formula>
    </cfRule>
    <cfRule type="cellIs" dxfId="1548" priority="1557" operator="greaterThanOrEqual">
      <formula>85</formula>
    </cfRule>
    <cfRule type="cellIs" dxfId="1547" priority="1558" operator="lessThan">
      <formula>85</formula>
    </cfRule>
  </conditionalFormatting>
  <conditionalFormatting sqref="U122:U126">
    <cfRule type="containsBlanks" dxfId="1546" priority="1553">
      <formula>LEN(TRIM(U122))=0</formula>
    </cfRule>
    <cfRule type="cellIs" dxfId="1545" priority="1554" operator="greaterThanOrEqual">
      <formula>85</formula>
    </cfRule>
    <cfRule type="cellIs" dxfId="1544" priority="1555" operator="lessThan">
      <formula>85</formula>
    </cfRule>
  </conditionalFormatting>
  <conditionalFormatting sqref="V122:V126">
    <cfRule type="containsBlanks" dxfId="1543" priority="1550">
      <formula>LEN(TRIM(V122))=0</formula>
    </cfRule>
    <cfRule type="cellIs" dxfId="1542" priority="1551" operator="greaterThanOrEqual">
      <formula>85</formula>
    </cfRule>
    <cfRule type="cellIs" dxfId="1541" priority="1552" operator="lessThan">
      <formula>85</formula>
    </cfRule>
  </conditionalFormatting>
  <conditionalFormatting sqref="W122:W126">
    <cfRule type="containsBlanks" dxfId="1540" priority="1547">
      <formula>LEN(TRIM(W122))=0</formula>
    </cfRule>
    <cfRule type="cellIs" dxfId="1539" priority="1548" operator="greaterThanOrEqual">
      <formula>85</formula>
    </cfRule>
    <cfRule type="cellIs" dxfId="1538" priority="1549" operator="lessThan">
      <formula>85</formula>
    </cfRule>
  </conditionalFormatting>
  <conditionalFormatting sqref="X122:X126">
    <cfRule type="containsBlanks" dxfId="1537" priority="1544">
      <formula>LEN(TRIM(X122))=0</formula>
    </cfRule>
    <cfRule type="cellIs" dxfId="1536" priority="1545" operator="greaterThanOrEqual">
      <formula>85</formula>
    </cfRule>
    <cfRule type="cellIs" dxfId="1535" priority="1546" operator="lessThan">
      <formula>85</formula>
    </cfRule>
  </conditionalFormatting>
  <conditionalFormatting sqref="Y122:Y126">
    <cfRule type="containsBlanks" dxfId="1534" priority="1541">
      <formula>LEN(TRIM(Y122))=0</formula>
    </cfRule>
    <cfRule type="cellIs" dxfId="1533" priority="1542" operator="greaterThanOrEqual">
      <formula>85</formula>
    </cfRule>
    <cfRule type="cellIs" dxfId="1532" priority="1543" operator="lessThan">
      <formula>85</formula>
    </cfRule>
  </conditionalFormatting>
  <conditionalFormatting sqref="Z122:Z126">
    <cfRule type="containsBlanks" dxfId="1531" priority="1538">
      <formula>LEN(TRIM(Z122))=0</formula>
    </cfRule>
    <cfRule type="cellIs" dxfId="1530" priority="1539" operator="greaterThanOrEqual">
      <formula>85</formula>
    </cfRule>
    <cfRule type="cellIs" dxfId="1529" priority="1540" operator="lessThan">
      <formula>85</formula>
    </cfRule>
  </conditionalFormatting>
  <conditionalFormatting sqref="AA122:AA126">
    <cfRule type="containsBlanks" dxfId="1528" priority="1535">
      <formula>LEN(TRIM(AA122))=0</formula>
    </cfRule>
    <cfRule type="cellIs" dxfId="1527" priority="1536" operator="greaterThanOrEqual">
      <formula>85</formula>
    </cfRule>
    <cfRule type="cellIs" dxfId="1526" priority="1537" operator="lessThan">
      <formula>85</formula>
    </cfRule>
  </conditionalFormatting>
  <conditionalFormatting sqref="AB122:AB126">
    <cfRule type="containsBlanks" dxfId="1525" priority="1532">
      <formula>LEN(TRIM(AB122))=0</formula>
    </cfRule>
    <cfRule type="cellIs" dxfId="1524" priority="1533" operator="greaterThanOrEqual">
      <formula>85</formula>
    </cfRule>
    <cfRule type="cellIs" dxfId="1523" priority="1534" operator="lessThan">
      <formula>85</formula>
    </cfRule>
  </conditionalFormatting>
  <conditionalFormatting sqref="AC122:AC126">
    <cfRule type="containsBlanks" dxfId="1522" priority="1529">
      <formula>LEN(TRIM(AC122))=0</formula>
    </cfRule>
    <cfRule type="cellIs" dxfId="1521" priority="1530" operator="greaterThanOrEqual">
      <formula>85</formula>
    </cfRule>
    <cfRule type="cellIs" dxfId="1520" priority="1531" operator="lessThan">
      <formula>85</formula>
    </cfRule>
  </conditionalFormatting>
  <conditionalFormatting sqref="AD122:AD126">
    <cfRule type="containsBlanks" dxfId="1519" priority="1526">
      <formula>LEN(TRIM(AD122))=0</formula>
    </cfRule>
    <cfRule type="cellIs" dxfId="1518" priority="1527" operator="greaterThanOrEqual">
      <formula>85</formula>
    </cfRule>
    <cfRule type="cellIs" dxfId="1517" priority="1528" operator="lessThan">
      <formula>85</formula>
    </cfRule>
  </conditionalFormatting>
  <conditionalFormatting sqref="AE122:AE126">
    <cfRule type="containsBlanks" dxfId="1516" priority="1523">
      <formula>LEN(TRIM(AE122))=0</formula>
    </cfRule>
    <cfRule type="cellIs" dxfId="1515" priority="1524" operator="greaterThanOrEqual">
      <formula>85</formula>
    </cfRule>
    <cfRule type="cellIs" dxfId="1514" priority="1525" operator="lessThan">
      <formula>85</formula>
    </cfRule>
  </conditionalFormatting>
  <conditionalFormatting sqref="AF122:AF126">
    <cfRule type="containsBlanks" dxfId="1513" priority="1520">
      <formula>LEN(TRIM(AF122))=0</formula>
    </cfRule>
    <cfRule type="cellIs" dxfId="1512" priority="1521" operator="greaterThanOrEqual">
      <formula>85</formula>
    </cfRule>
    <cfRule type="cellIs" dxfId="1511" priority="1522" operator="lessThan">
      <formula>85</formula>
    </cfRule>
  </conditionalFormatting>
  <conditionalFormatting sqref="AG122:AG126">
    <cfRule type="containsBlanks" dxfId="1510" priority="1517">
      <formula>LEN(TRIM(AG122))=0</formula>
    </cfRule>
    <cfRule type="cellIs" dxfId="1509" priority="1518" operator="greaterThanOrEqual">
      <formula>85</formula>
    </cfRule>
    <cfRule type="cellIs" dxfId="1508" priority="1519" operator="lessThan">
      <formula>85</formula>
    </cfRule>
  </conditionalFormatting>
  <conditionalFormatting sqref="AH122:AH126">
    <cfRule type="containsBlanks" dxfId="1507" priority="1514">
      <formula>LEN(TRIM(AH122))=0</formula>
    </cfRule>
    <cfRule type="cellIs" dxfId="1506" priority="1515" operator="greaterThanOrEqual">
      <formula>85</formula>
    </cfRule>
    <cfRule type="cellIs" dxfId="1505" priority="1516" operator="lessThan">
      <formula>85</formula>
    </cfRule>
  </conditionalFormatting>
  <conditionalFormatting sqref="AI122:AI126">
    <cfRule type="containsBlanks" dxfId="1504" priority="1511">
      <formula>LEN(TRIM(AI122))=0</formula>
    </cfRule>
    <cfRule type="cellIs" dxfId="1503" priority="1512" operator="greaterThanOrEqual">
      <formula>85</formula>
    </cfRule>
    <cfRule type="cellIs" dxfId="1502" priority="1513" operator="lessThan">
      <formula>85</formula>
    </cfRule>
  </conditionalFormatting>
  <conditionalFormatting sqref="AJ122:AJ126">
    <cfRule type="containsBlanks" dxfId="1501" priority="1508">
      <formula>LEN(TRIM(AJ122))=0</formula>
    </cfRule>
    <cfRule type="cellIs" dxfId="1500" priority="1509" operator="greaterThanOrEqual">
      <formula>85</formula>
    </cfRule>
    <cfRule type="cellIs" dxfId="1499" priority="1510" operator="lessThan">
      <formula>85</formula>
    </cfRule>
  </conditionalFormatting>
  <conditionalFormatting sqref="AK122:AK126">
    <cfRule type="containsBlanks" dxfId="1498" priority="1505">
      <formula>LEN(TRIM(AK122))=0</formula>
    </cfRule>
    <cfRule type="cellIs" dxfId="1497" priority="1506" operator="greaterThanOrEqual">
      <formula>85</formula>
    </cfRule>
    <cfRule type="cellIs" dxfId="1496" priority="1507" operator="lessThan">
      <formula>85</formula>
    </cfRule>
  </conditionalFormatting>
  <conditionalFormatting sqref="AL122:AL126">
    <cfRule type="containsBlanks" dxfId="1495" priority="1502">
      <formula>LEN(TRIM(AL122))=0</formula>
    </cfRule>
    <cfRule type="cellIs" dxfId="1494" priority="1503" operator="greaterThanOrEqual">
      <formula>85</formula>
    </cfRule>
    <cfRule type="cellIs" dxfId="1493" priority="1504" operator="lessThan">
      <formula>85</formula>
    </cfRule>
  </conditionalFormatting>
  <conditionalFormatting sqref="AM122:AM126">
    <cfRule type="containsBlanks" dxfId="1492" priority="1499">
      <formula>LEN(TRIM(AM122))=0</formula>
    </cfRule>
    <cfRule type="cellIs" dxfId="1491" priority="1500" operator="greaterThanOrEqual">
      <formula>85</formula>
    </cfRule>
    <cfRule type="cellIs" dxfId="1490" priority="1501" operator="lessThan">
      <formula>85</formula>
    </cfRule>
  </conditionalFormatting>
  <conditionalFormatting sqref="AN122:AN126">
    <cfRule type="containsBlanks" dxfId="1489" priority="1496">
      <formula>LEN(TRIM(AN122))=0</formula>
    </cfRule>
    <cfRule type="cellIs" dxfId="1488" priority="1497" operator="greaterThanOrEqual">
      <formula>85</formula>
    </cfRule>
    <cfRule type="cellIs" dxfId="1487" priority="1498" operator="lessThan">
      <formula>85</formula>
    </cfRule>
  </conditionalFormatting>
  <conditionalFormatting sqref="AO122:AO126">
    <cfRule type="containsBlanks" dxfId="1486" priority="1493">
      <formula>LEN(TRIM(AO122))=0</formula>
    </cfRule>
    <cfRule type="cellIs" dxfId="1485" priority="1494" operator="greaterThanOrEqual">
      <formula>85</formula>
    </cfRule>
    <cfRule type="cellIs" dxfId="1484" priority="1495" operator="lessThan">
      <formula>85</formula>
    </cfRule>
  </conditionalFormatting>
  <conditionalFormatting sqref="AP122:AP126">
    <cfRule type="containsBlanks" dxfId="1483" priority="1490">
      <formula>LEN(TRIM(AP122))=0</formula>
    </cfRule>
    <cfRule type="cellIs" dxfId="1482" priority="1491" operator="greaterThanOrEqual">
      <formula>85</formula>
    </cfRule>
    <cfRule type="cellIs" dxfId="1481" priority="1492" operator="lessThan">
      <formula>85</formula>
    </cfRule>
  </conditionalFormatting>
  <conditionalFormatting sqref="AQ122:AQ126">
    <cfRule type="containsBlanks" dxfId="1480" priority="1487">
      <formula>LEN(TRIM(AQ122))=0</formula>
    </cfRule>
    <cfRule type="cellIs" dxfId="1479" priority="1488" operator="greaterThanOrEqual">
      <formula>85</formula>
    </cfRule>
    <cfRule type="cellIs" dxfId="1478" priority="1489" operator="lessThan">
      <formula>85</formula>
    </cfRule>
  </conditionalFormatting>
  <conditionalFormatting sqref="B109:B113">
    <cfRule type="containsBlanks" dxfId="1477" priority="1484">
      <formula>LEN(TRIM(B109))=0</formula>
    </cfRule>
    <cfRule type="cellIs" dxfId="1476" priority="1485" operator="greaterThanOrEqual">
      <formula>85</formula>
    </cfRule>
    <cfRule type="cellIs" dxfId="1475" priority="1486" operator="lessThan">
      <formula>85</formula>
    </cfRule>
  </conditionalFormatting>
  <conditionalFormatting sqref="C109:C113">
    <cfRule type="containsBlanks" dxfId="1474" priority="1481">
      <formula>LEN(TRIM(C109))=0</formula>
    </cfRule>
    <cfRule type="cellIs" dxfId="1473" priority="1482" operator="greaterThanOrEqual">
      <formula>85</formula>
    </cfRule>
    <cfRule type="cellIs" dxfId="1472" priority="1483" operator="lessThan">
      <formula>85</formula>
    </cfRule>
  </conditionalFormatting>
  <conditionalFormatting sqref="D109:D113">
    <cfRule type="containsBlanks" dxfId="1471" priority="1478">
      <formula>LEN(TRIM(D109))=0</formula>
    </cfRule>
    <cfRule type="cellIs" dxfId="1470" priority="1479" operator="greaterThanOrEqual">
      <formula>85</formula>
    </cfRule>
    <cfRule type="cellIs" dxfId="1469" priority="1480" operator="lessThan">
      <formula>85</formula>
    </cfRule>
  </conditionalFormatting>
  <conditionalFormatting sqref="E109:E113">
    <cfRule type="containsBlanks" dxfId="1468" priority="1475">
      <formula>LEN(TRIM(E109))=0</formula>
    </cfRule>
    <cfRule type="cellIs" dxfId="1467" priority="1476" operator="greaterThanOrEqual">
      <formula>85</formula>
    </cfRule>
    <cfRule type="cellIs" dxfId="1466" priority="1477" operator="lessThan">
      <formula>85</formula>
    </cfRule>
  </conditionalFormatting>
  <conditionalFormatting sqref="F109:F113">
    <cfRule type="containsBlanks" dxfId="1465" priority="1472">
      <formula>LEN(TRIM(F109))=0</formula>
    </cfRule>
    <cfRule type="cellIs" dxfId="1464" priority="1473" operator="greaterThanOrEqual">
      <formula>85</formula>
    </cfRule>
    <cfRule type="cellIs" dxfId="1463" priority="1474" operator="lessThan">
      <formula>85</formula>
    </cfRule>
  </conditionalFormatting>
  <conditionalFormatting sqref="G109:G113">
    <cfRule type="containsBlanks" dxfId="1462" priority="1469">
      <formula>LEN(TRIM(G109))=0</formula>
    </cfRule>
    <cfRule type="cellIs" dxfId="1461" priority="1470" operator="greaterThanOrEqual">
      <formula>85</formula>
    </cfRule>
    <cfRule type="cellIs" dxfId="1460" priority="1471" operator="lessThan">
      <formula>85</formula>
    </cfRule>
  </conditionalFormatting>
  <conditionalFormatting sqref="H109:H113">
    <cfRule type="containsBlanks" dxfId="1459" priority="1466">
      <formula>LEN(TRIM(H109))=0</formula>
    </cfRule>
    <cfRule type="cellIs" dxfId="1458" priority="1467" operator="greaterThanOrEqual">
      <formula>85</formula>
    </cfRule>
    <cfRule type="cellIs" dxfId="1457" priority="1468" operator="lessThan">
      <formula>85</formula>
    </cfRule>
  </conditionalFormatting>
  <conditionalFormatting sqref="I109:I113">
    <cfRule type="containsBlanks" dxfId="1456" priority="1463">
      <formula>LEN(TRIM(I109))=0</formula>
    </cfRule>
    <cfRule type="cellIs" dxfId="1455" priority="1464" operator="greaterThanOrEqual">
      <formula>85</formula>
    </cfRule>
    <cfRule type="cellIs" dxfId="1454" priority="1465" operator="lessThan">
      <formula>85</formula>
    </cfRule>
  </conditionalFormatting>
  <conditionalFormatting sqref="J109:J113">
    <cfRule type="containsBlanks" dxfId="1453" priority="1460">
      <formula>LEN(TRIM(J109))=0</formula>
    </cfRule>
    <cfRule type="cellIs" dxfId="1452" priority="1461" operator="greaterThanOrEqual">
      <formula>85</formula>
    </cfRule>
    <cfRule type="cellIs" dxfId="1451" priority="1462" operator="lessThan">
      <formula>85</formula>
    </cfRule>
  </conditionalFormatting>
  <conditionalFormatting sqref="K109:K113">
    <cfRule type="containsBlanks" dxfId="1450" priority="1457">
      <formula>LEN(TRIM(K109))=0</formula>
    </cfRule>
    <cfRule type="cellIs" dxfId="1449" priority="1458" operator="greaterThanOrEqual">
      <formula>85</formula>
    </cfRule>
    <cfRule type="cellIs" dxfId="1448" priority="1459" operator="lessThan">
      <formula>85</formula>
    </cfRule>
  </conditionalFormatting>
  <conditionalFormatting sqref="L109:L113">
    <cfRule type="containsBlanks" dxfId="1447" priority="1454">
      <formula>LEN(TRIM(L109))=0</formula>
    </cfRule>
    <cfRule type="cellIs" dxfId="1446" priority="1455" operator="greaterThanOrEqual">
      <formula>85</formula>
    </cfRule>
    <cfRule type="cellIs" dxfId="1445" priority="1456" operator="lessThan">
      <formula>85</formula>
    </cfRule>
  </conditionalFormatting>
  <conditionalFormatting sqref="M109:M113">
    <cfRule type="containsBlanks" dxfId="1444" priority="1451">
      <formula>LEN(TRIM(M109))=0</formula>
    </cfRule>
    <cfRule type="cellIs" dxfId="1443" priority="1452" operator="greaterThanOrEqual">
      <formula>85</formula>
    </cfRule>
    <cfRule type="cellIs" dxfId="1442" priority="1453" operator="lessThan">
      <formula>85</formula>
    </cfRule>
  </conditionalFormatting>
  <conditionalFormatting sqref="N109:N113">
    <cfRule type="containsBlanks" dxfId="1441" priority="1448">
      <formula>LEN(TRIM(N109))=0</formula>
    </cfRule>
    <cfRule type="cellIs" dxfId="1440" priority="1449" operator="greaterThanOrEqual">
      <formula>85</formula>
    </cfRule>
    <cfRule type="cellIs" dxfId="1439" priority="1450" operator="lessThan">
      <formula>85</formula>
    </cfRule>
  </conditionalFormatting>
  <conditionalFormatting sqref="O109:O113">
    <cfRule type="containsBlanks" dxfId="1438" priority="1445">
      <formula>LEN(TRIM(O109))=0</formula>
    </cfRule>
    <cfRule type="cellIs" dxfId="1437" priority="1446" operator="greaterThanOrEqual">
      <formula>85</formula>
    </cfRule>
    <cfRule type="cellIs" dxfId="1436" priority="1447" operator="lessThan">
      <formula>85</formula>
    </cfRule>
  </conditionalFormatting>
  <conditionalFormatting sqref="P109:P113">
    <cfRule type="containsBlanks" dxfId="1435" priority="1442">
      <formula>LEN(TRIM(P109))=0</formula>
    </cfRule>
    <cfRule type="cellIs" dxfId="1434" priority="1443" operator="greaterThanOrEqual">
      <formula>85</formula>
    </cfRule>
    <cfRule type="cellIs" dxfId="1433" priority="1444" operator="lessThan">
      <formula>85</formula>
    </cfRule>
  </conditionalFormatting>
  <conditionalFormatting sqref="Q109:Q113">
    <cfRule type="containsBlanks" dxfId="1432" priority="1439">
      <formula>LEN(TRIM(Q109))=0</formula>
    </cfRule>
    <cfRule type="cellIs" dxfId="1431" priority="1440" operator="greaterThanOrEqual">
      <formula>85</formula>
    </cfRule>
    <cfRule type="cellIs" dxfId="1430" priority="1441" operator="lessThan">
      <formula>85</formula>
    </cfRule>
  </conditionalFormatting>
  <conditionalFormatting sqref="R109:R113">
    <cfRule type="containsBlanks" dxfId="1429" priority="1436">
      <formula>LEN(TRIM(R109))=0</formula>
    </cfRule>
    <cfRule type="cellIs" dxfId="1428" priority="1437" operator="greaterThanOrEqual">
      <formula>85</formula>
    </cfRule>
    <cfRule type="cellIs" dxfId="1427" priority="1438" operator="lessThan">
      <formula>85</formula>
    </cfRule>
  </conditionalFormatting>
  <conditionalFormatting sqref="S109:S113">
    <cfRule type="containsBlanks" dxfId="1426" priority="1433">
      <formula>LEN(TRIM(S109))=0</formula>
    </cfRule>
    <cfRule type="cellIs" dxfId="1425" priority="1434" operator="greaterThanOrEqual">
      <formula>85</formula>
    </cfRule>
    <cfRule type="cellIs" dxfId="1424" priority="1435" operator="lessThan">
      <formula>85</formula>
    </cfRule>
  </conditionalFormatting>
  <conditionalFormatting sqref="T109:T113">
    <cfRule type="containsBlanks" dxfId="1423" priority="1430">
      <formula>LEN(TRIM(T109))=0</formula>
    </cfRule>
    <cfRule type="cellIs" dxfId="1422" priority="1431" operator="greaterThanOrEqual">
      <formula>85</formula>
    </cfRule>
    <cfRule type="cellIs" dxfId="1421" priority="1432" operator="lessThan">
      <formula>85</formula>
    </cfRule>
  </conditionalFormatting>
  <conditionalFormatting sqref="U109:U113">
    <cfRule type="containsBlanks" dxfId="1420" priority="1427">
      <formula>LEN(TRIM(U109))=0</formula>
    </cfRule>
    <cfRule type="cellIs" dxfId="1419" priority="1428" operator="greaterThanOrEqual">
      <formula>85</formula>
    </cfRule>
    <cfRule type="cellIs" dxfId="1418" priority="1429" operator="lessThan">
      <formula>85</formula>
    </cfRule>
  </conditionalFormatting>
  <conditionalFormatting sqref="V109:V113">
    <cfRule type="containsBlanks" dxfId="1417" priority="1424">
      <formula>LEN(TRIM(V109))=0</formula>
    </cfRule>
    <cfRule type="cellIs" dxfId="1416" priority="1425" operator="greaterThanOrEqual">
      <formula>85</formula>
    </cfRule>
    <cfRule type="cellIs" dxfId="1415" priority="1426" operator="lessThan">
      <formula>85</formula>
    </cfRule>
  </conditionalFormatting>
  <conditionalFormatting sqref="W109:W113">
    <cfRule type="containsBlanks" dxfId="1414" priority="1421">
      <formula>LEN(TRIM(W109))=0</formula>
    </cfRule>
    <cfRule type="cellIs" dxfId="1413" priority="1422" operator="greaterThanOrEqual">
      <formula>85</formula>
    </cfRule>
    <cfRule type="cellIs" dxfId="1412" priority="1423" operator="lessThan">
      <formula>85</formula>
    </cfRule>
  </conditionalFormatting>
  <conditionalFormatting sqref="X109:X113">
    <cfRule type="containsBlanks" dxfId="1411" priority="1418">
      <formula>LEN(TRIM(X109))=0</formula>
    </cfRule>
    <cfRule type="cellIs" dxfId="1410" priority="1419" operator="greaterThanOrEqual">
      <formula>85</formula>
    </cfRule>
    <cfRule type="cellIs" dxfId="1409" priority="1420" operator="lessThan">
      <formula>85</formula>
    </cfRule>
  </conditionalFormatting>
  <conditionalFormatting sqref="Y109:Y113">
    <cfRule type="containsBlanks" dxfId="1408" priority="1415">
      <formula>LEN(TRIM(Y109))=0</formula>
    </cfRule>
    <cfRule type="cellIs" dxfId="1407" priority="1416" operator="greaterThanOrEqual">
      <formula>85</formula>
    </cfRule>
    <cfRule type="cellIs" dxfId="1406" priority="1417" operator="lessThan">
      <formula>85</formula>
    </cfRule>
  </conditionalFormatting>
  <conditionalFormatting sqref="Z109:Z113">
    <cfRule type="containsBlanks" dxfId="1405" priority="1412">
      <formula>LEN(TRIM(Z109))=0</formula>
    </cfRule>
    <cfRule type="cellIs" dxfId="1404" priority="1413" operator="greaterThanOrEqual">
      <formula>85</formula>
    </cfRule>
    <cfRule type="cellIs" dxfId="1403" priority="1414" operator="lessThan">
      <formula>85</formula>
    </cfRule>
  </conditionalFormatting>
  <conditionalFormatting sqref="AA109:AA113">
    <cfRule type="containsBlanks" dxfId="1402" priority="1409">
      <formula>LEN(TRIM(AA109))=0</formula>
    </cfRule>
    <cfRule type="cellIs" dxfId="1401" priority="1410" operator="greaterThanOrEqual">
      <formula>85</formula>
    </cfRule>
    <cfRule type="cellIs" dxfId="1400" priority="1411" operator="lessThan">
      <formula>85</formula>
    </cfRule>
  </conditionalFormatting>
  <conditionalFormatting sqref="AB109:AB113">
    <cfRule type="containsBlanks" dxfId="1399" priority="1406">
      <formula>LEN(TRIM(AB109))=0</formula>
    </cfRule>
    <cfRule type="cellIs" dxfId="1398" priority="1407" operator="greaterThanOrEqual">
      <formula>85</formula>
    </cfRule>
    <cfRule type="cellIs" dxfId="1397" priority="1408" operator="lessThan">
      <formula>85</formula>
    </cfRule>
  </conditionalFormatting>
  <conditionalFormatting sqref="AC109:AC113">
    <cfRule type="containsBlanks" dxfId="1396" priority="1403">
      <formula>LEN(TRIM(AC109))=0</formula>
    </cfRule>
    <cfRule type="cellIs" dxfId="1395" priority="1404" operator="greaterThanOrEqual">
      <formula>85</formula>
    </cfRule>
    <cfRule type="cellIs" dxfId="1394" priority="1405" operator="lessThan">
      <formula>85</formula>
    </cfRule>
  </conditionalFormatting>
  <conditionalFormatting sqref="AD109:AD113">
    <cfRule type="containsBlanks" dxfId="1393" priority="1400">
      <formula>LEN(TRIM(AD109))=0</formula>
    </cfRule>
    <cfRule type="cellIs" dxfId="1392" priority="1401" operator="greaterThanOrEqual">
      <formula>85</formula>
    </cfRule>
    <cfRule type="cellIs" dxfId="1391" priority="1402" operator="lessThan">
      <formula>85</formula>
    </cfRule>
  </conditionalFormatting>
  <conditionalFormatting sqref="AE109:AE113">
    <cfRule type="containsBlanks" dxfId="1390" priority="1397">
      <formula>LEN(TRIM(AE109))=0</formula>
    </cfRule>
    <cfRule type="cellIs" dxfId="1389" priority="1398" operator="greaterThanOrEqual">
      <formula>85</formula>
    </cfRule>
    <cfRule type="cellIs" dxfId="1388" priority="1399" operator="lessThan">
      <formula>85</formula>
    </cfRule>
  </conditionalFormatting>
  <conditionalFormatting sqref="AF109:AF113">
    <cfRule type="containsBlanks" dxfId="1387" priority="1394">
      <formula>LEN(TRIM(AF109))=0</formula>
    </cfRule>
    <cfRule type="cellIs" dxfId="1386" priority="1395" operator="greaterThanOrEqual">
      <formula>85</formula>
    </cfRule>
    <cfRule type="cellIs" dxfId="1385" priority="1396" operator="lessThan">
      <formula>85</formula>
    </cfRule>
  </conditionalFormatting>
  <conditionalFormatting sqref="AG109:AG113">
    <cfRule type="containsBlanks" dxfId="1384" priority="1391">
      <formula>LEN(TRIM(AG109))=0</formula>
    </cfRule>
    <cfRule type="cellIs" dxfId="1383" priority="1392" operator="greaterThanOrEqual">
      <formula>85</formula>
    </cfRule>
    <cfRule type="cellIs" dxfId="1382" priority="1393" operator="lessThan">
      <formula>85</formula>
    </cfRule>
  </conditionalFormatting>
  <conditionalFormatting sqref="AH109:AH113">
    <cfRule type="containsBlanks" dxfId="1381" priority="1388">
      <formula>LEN(TRIM(AH109))=0</formula>
    </cfRule>
    <cfRule type="cellIs" dxfId="1380" priority="1389" operator="greaterThanOrEqual">
      <formula>85</formula>
    </cfRule>
    <cfRule type="cellIs" dxfId="1379" priority="1390" operator="lessThan">
      <formula>85</formula>
    </cfRule>
  </conditionalFormatting>
  <conditionalFormatting sqref="AI109:AI113">
    <cfRule type="containsBlanks" dxfId="1378" priority="1385">
      <formula>LEN(TRIM(AI109))=0</formula>
    </cfRule>
    <cfRule type="cellIs" dxfId="1377" priority="1386" operator="greaterThanOrEqual">
      <formula>85</formula>
    </cfRule>
    <cfRule type="cellIs" dxfId="1376" priority="1387" operator="lessThan">
      <formula>85</formula>
    </cfRule>
  </conditionalFormatting>
  <conditionalFormatting sqref="AJ109:AJ113">
    <cfRule type="containsBlanks" dxfId="1375" priority="1382">
      <formula>LEN(TRIM(AJ109))=0</formula>
    </cfRule>
    <cfRule type="cellIs" dxfId="1374" priority="1383" operator="greaterThanOrEqual">
      <formula>85</formula>
    </cfRule>
    <cfRule type="cellIs" dxfId="1373" priority="1384" operator="lessThan">
      <formula>85</formula>
    </cfRule>
  </conditionalFormatting>
  <conditionalFormatting sqref="AK109:AK113">
    <cfRule type="containsBlanks" dxfId="1372" priority="1379">
      <formula>LEN(TRIM(AK109))=0</formula>
    </cfRule>
    <cfRule type="cellIs" dxfId="1371" priority="1380" operator="greaterThanOrEqual">
      <formula>85</formula>
    </cfRule>
    <cfRule type="cellIs" dxfId="1370" priority="1381" operator="lessThan">
      <formula>85</formula>
    </cfRule>
  </conditionalFormatting>
  <conditionalFormatting sqref="AL109:AL113">
    <cfRule type="containsBlanks" dxfId="1369" priority="1376">
      <formula>LEN(TRIM(AL109))=0</formula>
    </cfRule>
    <cfRule type="cellIs" dxfId="1368" priority="1377" operator="greaterThanOrEqual">
      <formula>85</formula>
    </cfRule>
    <cfRule type="cellIs" dxfId="1367" priority="1378" operator="lessThan">
      <formula>85</formula>
    </cfRule>
  </conditionalFormatting>
  <conditionalFormatting sqref="AM109:AM113">
    <cfRule type="containsBlanks" dxfId="1366" priority="1373">
      <formula>LEN(TRIM(AM109))=0</formula>
    </cfRule>
    <cfRule type="cellIs" dxfId="1365" priority="1374" operator="greaterThanOrEqual">
      <formula>85</formula>
    </cfRule>
    <cfRule type="cellIs" dxfId="1364" priority="1375" operator="lessThan">
      <formula>85</formula>
    </cfRule>
  </conditionalFormatting>
  <conditionalFormatting sqref="AN109:AN113">
    <cfRule type="containsBlanks" dxfId="1363" priority="1370">
      <formula>LEN(TRIM(AN109))=0</formula>
    </cfRule>
    <cfRule type="cellIs" dxfId="1362" priority="1371" operator="greaterThanOrEqual">
      <formula>85</formula>
    </cfRule>
    <cfRule type="cellIs" dxfId="1361" priority="1372" operator="lessThan">
      <formula>85</formula>
    </cfRule>
  </conditionalFormatting>
  <conditionalFormatting sqref="AO109:AO113">
    <cfRule type="containsBlanks" dxfId="1360" priority="1367">
      <formula>LEN(TRIM(AO109))=0</formula>
    </cfRule>
    <cfRule type="cellIs" dxfId="1359" priority="1368" operator="greaterThanOrEqual">
      <formula>85</formula>
    </cfRule>
    <cfRule type="cellIs" dxfId="1358" priority="1369" operator="lessThan">
      <formula>85</formula>
    </cfRule>
  </conditionalFormatting>
  <conditionalFormatting sqref="AP109:AP113">
    <cfRule type="containsBlanks" dxfId="1357" priority="1364">
      <formula>LEN(TRIM(AP109))=0</formula>
    </cfRule>
    <cfRule type="cellIs" dxfId="1356" priority="1365" operator="greaterThanOrEqual">
      <formula>85</formula>
    </cfRule>
    <cfRule type="cellIs" dxfId="1355" priority="1366" operator="lessThan">
      <formula>85</formula>
    </cfRule>
  </conditionalFormatting>
  <conditionalFormatting sqref="AQ109:AQ113">
    <cfRule type="containsBlanks" dxfId="1354" priority="1361">
      <formula>LEN(TRIM(AQ109))=0</formula>
    </cfRule>
    <cfRule type="cellIs" dxfId="1353" priority="1362" operator="greaterThanOrEqual">
      <formula>85</formula>
    </cfRule>
    <cfRule type="cellIs" dxfId="1352" priority="1363" operator="lessThan">
      <formula>85</formula>
    </cfRule>
  </conditionalFormatting>
  <conditionalFormatting sqref="B96:B100">
    <cfRule type="containsBlanks" dxfId="1351" priority="1358">
      <formula>LEN(TRIM(B96))=0</formula>
    </cfRule>
    <cfRule type="cellIs" dxfId="1350" priority="1359" operator="greaterThanOrEqual">
      <formula>85</formula>
    </cfRule>
    <cfRule type="cellIs" dxfId="1349" priority="1360" operator="lessThan">
      <formula>85</formula>
    </cfRule>
  </conditionalFormatting>
  <conditionalFormatting sqref="C96:C100">
    <cfRule type="containsBlanks" dxfId="1348" priority="1355">
      <formula>LEN(TRIM(C96))=0</formula>
    </cfRule>
    <cfRule type="cellIs" dxfId="1347" priority="1356" operator="greaterThanOrEqual">
      <formula>85</formula>
    </cfRule>
    <cfRule type="cellIs" dxfId="1346" priority="1357" operator="lessThan">
      <formula>85</formula>
    </cfRule>
  </conditionalFormatting>
  <conditionalFormatting sqref="D96:D100">
    <cfRule type="containsBlanks" dxfId="1345" priority="1352">
      <formula>LEN(TRIM(D96))=0</formula>
    </cfRule>
    <cfRule type="cellIs" dxfId="1344" priority="1353" operator="greaterThanOrEqual">
      <formula>85</formula>
    </cfRule>
    <cfRule type="cellIs" dxfId="1343" priority="1354" operator="lessThan">
      <formula>85</formula>
    </cfRule>
  </conditionalFormatting>
  <conditionalFormatting sqref="E96:E100">
    <cfRule type="containsBlanks" dxfId="1342" priority="1349">
      <formula>LEN(TRIM(E96))=0</formula>
    </cfRule>
    <cfRule type="cellIs" dxfId="1341" priority="1350" operator="greaterThanOrEqual">
      <formula>85</formula>
    </cfRule>
    <cfRule type="cellIs" dxfId="1340" priority="1351" operator="lessThan">
      <formula>85</formula>
    </cfRule>
  </conditionalFormatting>
  <conditionalFormatting sqref="F96:F100">
    <cfRule type="containsBlanks" dxfId="1339" priority="1346">
      <formula>LEN(TRIM(F96))=0</formula>
    </cfRule>
    <cfRule type="cellIs" dxfId="1338" priority="1347" operator="greaterThanOrEqual">
      <formula>85</formula>
    </cfRule>
    <cfRule type="cellIs" dxfId="1337" priority="1348" operator="lessThan">
      <formula>85</formula>
    </cfRule>
  </conditionalFormatting>
  <conditionalFormatting sqref="G96:G100">
    <cfRule type="containsBlanks" dxfId="1336" priority="1343">
      <formula>LEN(TRIM(G96))=0</formula>
    </cfRule>
    <cfRule type="cellIs" dxfId="1335" priority="1344" operator="greaterThanOrEqual">
      <formula>85</formula>
    </cfRule>
    <cfRule type="cellIs" dxfId="1334" priority="1345" operator="lessThan">
      <formula>85</formula>
    </cfRule>
  </conditionalFormatting>
  <conditionalFormatting sqref="H96:H100">
    <cfRule type="containsBlanks" dxfId="1333" priority="1340">
      <formula>LEN(TRIM(H96))=0</formula>
    </cfRule>
    <cfRule type="cellIs" dxfId="1332" priority="1341" operator="greaterThanOrEqual">
      <formula>85</formula>
    </cfRule>
    <cfRule type="cellIs" dxfId="1331" priority="1342" operator="lessThan">
      <formula>85</formula>
    </cfRule>
  </conditionalFormatting>
  <conditionalFormatting sqref="I96:I100">
    <cfRule type="containsBlanks" dxfId="1330" priority="1337">
      <formula>LEN(TRIM(I96))=0</formula>
    </cfRule>
    <cfRule type="cellIs" dxfId="1329" priority="1338" operator="greaterThanOrEqual">
      <formula>85</formula>
    </cfRule>
    <cfRule type="cellIs" dxfId="1328" priority="1339" operator="lessThan">
      <formula>85</formula>
    </cfRule>
  </conditionalFormatting>
  <conditionalFormatting sqref="J96:J100">
    <cfRule type="containsBlanks" dxfId="1327" priority="1334">
      <formula>LEN(TRIM(J96))=0</formula>
    </cfRule>
    <cfRule type="cellIs" dxfId="1326" priority="1335" operator="greaterThanOrEqual">
      <formula>85</formula>
    </cfRule>
    <cfRule type="cellIs" dxfId="1325" priority="1336" operator="lessThan">
      <formula>85</formula>
    </cfRule>
  </conditionalFormatting>
  <conditionalFormatting sqref="K96:K100">
    <cfRule type="containsBlanks" dxfId="1324" priority="1331">
      <formula>LEN(TRIM(K96))=0</formula>
    </cfRule>
    <cfRule type="cellIs" dxfId="1323" priority="1332" operator="greaterThanOrEqual">
      <formula>85</formula>
    </cfRule>
    <cfRule type="cellIs" dxfId="1322" priority="1333" operator="lessThan">
      <formula>85</formula>
    </cfRule>
  </conditionalFormatting>
  <conditionalFormatting sqref="L96:L100">
    <cfRule type="containsBlanks" dxfId="1321" priority="1328">
      <formula>LEN(TRIM(L96))=0</formula>
    </cfRule>
    <cfRule type="cellIs" dxfId="1320" priority="1329" operator="greaterThanOrEqual">
      <formula>85</formula>
    </cfRule>
    <cfRule type="cellIs" dxfId="1319" priority="1330" operator="lessThan">
      <formula>85</formula>
    </cfRule>
  </conditionalFormatting>
  <conditionalFormatting sqref="M96:M100">
    <cfRule type="containsBlanks" dxfId="1318" priority="1325">
      <formula>LEN(TRIM(M96))=0</formula>
    </cfRule>
    <cfRule type="cellIs" dxfId="1317" priority="1326" operator="greaterThanOrEqual">
      <formula>85</formula>
    </cfRule>
    <cfRule type="cellIs" dxfId="1316" priority="1327" operator="lessThan">
      <formula>85</formula>
    </cfRule>
  </conditionalFormatting>
  <conditionalFormatting sqref="N96:N100">
    <cfRule type="containsBlanks" dxfId="1315" priority="1322">
      <formula>LEN(TRIM(N96))=0</formula>
    </cfRule>
    <cfRule type="cellIs" dxfId="1314" priority="1323" operator="greaterThanOrEqual">
      <formula>85</formula>
    </cfRule>
    <cfRule type="cellIs" dxfId="1313" priority="1324" operator="lessThan">
      <formula>85</formula>
    </cfRule>
  </conditionalFormatting>
  <conditionalFormatting sqref="O96:O100">
    <cfRule type="containsBlanks" dxfId="1312" priority="1319">
      <formula>LEN(TRIM(O96))=0</formula>
    </cfRule>
    <cfRule type="cellIs" dxfId="1311" priority="1320" operator="greaterThanOrEqual">
      <formula>85</formula>
    </cfRule>
    <cfRule type="cellIs" dxfId="1310" priority="1321" operator="lessThan">
      <formula>85</formula>
    </cfRule>
  </conditionalFormatting>
  <conditionalFormatting sqref="P96:P100">
    <cfRule type="containsBlanks" dxfId="1309" priority="1316">
      <formula>LEN(TRIM(P96))=0</formula>
    </cfRule>
    <cfRule type="cellIs" dxfId="1308" priority="1317" operator="greaterThanOrEqual">
      <formula>85</formula>
    </cfRule>
    <cfRule type="cellIs" dxfId="1307" priority="1318" operator="lessThan">
      <formula>85</formula>
    </cfRule>
  </conditionalFormatting>
  <conditionalFormatting sqref="Q96:Q100">
    <cfRule type="containsBlanks" dxfId="1306" priority="1313">
      <formula>LEN(TRIM(Q96))=0</formula>
    </cfRule>
    <cfRule type="cellIs" dxfId="1305" priority="1314" operator="greaterThanOrEqual">
      <formula>85</formula>
    </cfRule>
    <cfRule type="cellIs" dxfId="1304" priority="1315" operator="lessThan">
      <formula>85</formula>
    </cfRule>
  </conditionalFormatting>
  <conditionalFormatting sqref="R96:R100">
    <cfRule type="containsBlanks" dxfId="1303" priority="1310">
      <formula>LEN(TRIM(R96))=0</formula>
    </cfRule>
    <cfRule type="cellIs" dxfId="1302" priority="1311" operator="greaterThanOrEqual">
      <formula>85</formula>
    </cfRule>
    <cfRule type="cellIs" dxfId="1301" priority="1312" operator="lessThan">
      <formula>85</formula>
    </cfRule>
  </conditionalFormatting>
  <conditionalFormatting sqref="S96:S100">
    <cfRule type="containsBlanks" dxfId="1300" priority="1307">
      <formula>LEN(TRIM(S96))=0</formula>
    </cfRule>
    <cfRule type="cellIs" dxfId="1299" priority="1308" operator="greaterThanOrEqual">
      <formula>85</formula>
    </cfRule>
    <cfRule type="cellIs" dxfId="1298" priority="1309" operator="lessThan">
      <formula>85</formula>
    </cfRule>
  </conditionalFormatting>
  <conditionalFormatting sqref="T96:T100">
    <cfRule type="containsBlanks" dxfId="1297" priority="1304">
      <formula>LEN(TRIM(T96))=0</formula>
    </cfRule>
    <cfRule type="cellIs" dxfId="1296" priority="1305" operator="greaterThanOrEqual">
      <formula>85</formula>
    </cfRule>
    <cfRule type="cellIs" dxfId="1295" priority="1306" operator="lessThan">
      <formula>85</formula>
    </cfRule>
  </conditionalFormatting>
  <conditionalFormatting sqref="U96:U100">
    <cfRule type="containsBlanks" dxfId="1294" priority="1301">
      <formula>LEN(TRIM(U96))=0</formula>
    </cfRule>
    <cfRule type="cellIs" dxfId="1293" priority="1302" operator="greaterThanOrEqual">
      <formula>85</formula>
    </cfRule>
    <cfRule type="cellIs" dxfId="1292" priority="1303" operator="lessThan">
      <formula>85</formula>
    </cfRule>
  </conditionalFormatting>
  <conditionalFormatting sqref="V96:V100">
    <cfRule type="containsBlanks" dxfId="1291" priority="1298">
      <formula>LEN(TRIM(V96))=0</formula>
    </cfRule>
    <cfRule type="cellIs" dxfId="1290" priority="1299" operator="greaterThanOrEqual">
      <formula>85</formula>
    </cfRule>
    <cfRule type="cellIs" dxfId="1289" priority="1300" operator="lessThan">
      <formula>85</formula>
    </cfRule>
  </conditionalFormatting>
  <conditionalFormatting sqref="W96:W100">
    <cfRule type="containsBlanks" dxfId="1288" priority="1295">
      <formula>LEN(TRIM(W96))=0</formula>
    </cfRule>
    <cfRule type="cellIs" dxfId="1287" priority="1296" operator="greaterThanOrEqual">
      <formula>85</formula>
    </cfRule>
    <cfRule type="cellIs" dxfId="1286" priority="1297" operator="lessThan">
      <formula>85</formula>
    </cfRule>
  </conditionalFormatting>
  <conditionalFormatting sqref="X96:X100">
    <cfRule type="containsBlanks" dxfId="1285" priority="1292">
      <formula>LEN(TRIM(X96))=0</formula>
    </cfRule>
    <cfRule type="cellIs" dxfId="1284" priority="1293" operator="greaterThanOrEqual">
      <formula>85</formula>
    </cfRule>
    <cfRule type="cellIs" dxfId="1283" priority="1294" operator="lessThan">
      <formula>85</formula>
    </cfRule>
  </conditionalFormatting>
  <conditionalFormatting sqref="Y96:Y100">
    <cfRule type="containsBlanks" dxfId="1282" priority="1289">
      <formula>LEN(TRIM(Y96))=0</formula>
    </cfRule>
    <cfRule type="cellIs" dxfId="1281" priority="1290" operator="greaterThanOrEqual">
      <formula>85</formula>
    </cfRule>
    <cfRule type="cellIs" dxfId="1280" priority="1291" operator="lessThan">
      <formula>85</formula>
    </cfRule>
  </conditionalFormatting>
  <conditionalFormatting sqref="Z96:Z100">
    <cfRule type="containsBlanks" dxfId="1279" priority="1286">
      <formula>LEN(TRIM(Z96))=0</formula>
    </cfRule>
    <cfRule type="cellIs" dxfId="1278" priority="1287" operator="greaterThanOrEqual">
      <formula>85</formula>
    </cfRule>
    <cfRule type="cellIs" dxfId="1277" priority="1288" operator="lessThan">
      <formula>85</formula>
    </cfRule>
  </conditionalFormatting>
  <conditionalFormatting sqref="AA96:AA100">
    <cfRule type="containsBlanks" dxfId="1276" priority="1283">
      <formula>LEN(TRIM(AA96))=0</formula>
    </cfRule>
    <cfRule type="cellIs" dxfId="1275" priority="1284" operator="greaterThanOrEqual">
      <formula>85</formula>
    </cfRule>
    <cfRule type="cellIs" dxfId="1274" priority="1285" operator="lessThan">
      <formula>85</formula>
    </cfRule>
  </conditionalFormatting>
  <conditionalFormatting sqref="AB96:AB100">
    <cfRule type="containsBlanks" dxfId="1273" priority="1280">
      <formula>LEN(TRIM(AB96))=0</formula>
    </cfRule>
    <cfRule type="cellIs" dxfId="1272" priority="1281" operator="greaterThanOrEqual">
      <formula>85</formula>
    </cfRule>
    <cfRule type="cellIs" dxfId="1271" priority="1282" operator="lessThan">
      <formula>85</formula>
    </cfRule>
  </conditionalFormatting>
  <conditionalFormatting sqref="AC96:AC100">
    <cfRule type="containsBlanks" dxfId="1270" priority="1277">
      <formula>LEN(TRIM(AC96))=0</formula>
    </cfRule>
    <cfRule type="cellIs" dxfId="1269" priority="1278" operator="greaterThanOrEqual">
      <formula>85</formula>
    </cfRule>
    <cfRule type="cellIs" dxfId="1268" priority="1279" operator="lessThan">
      <formula>85</formula>
    </cfRule>
  </conditionalFormatting>
  <conditionalFormatting sqref="AD96:AD100">
    <cfRule type="containsBlanks" dxfId="1267" priority="1274">
      <formula>LEN(TRIM(AD96))=0</formula>
    </cfRule>
    <cfRule type="cellIs" dxfId="1266" priority="1275" operator="greaterThanOrEqual">
      <formula>85</formula>
    </cfRule>
    <cfRule type="cellIs" dxfId="1265" priority="1276" operator="lessThan">
      <formula>85</formula>
    </cfRule>
  </conditionalFormatting>
  <conditionalFormatting sqref="AE96:AE100">
    <cfRule type="containsBlanks" dxfId="1264" priority="1271">
      <formula>LEN(TRIM(AE96))=0</formula>
    </cfRule>
    <cfRule type="cellIs" dxfId="1263" priority="1272" operator="greaterThanOrEqual">
      <formula>85</formula>
    </cfRule>
    <cfRule type="cellIs" dxfId="1262" priority="1273" operator="lessThan">
      <formula>85</formula>
    </cfRule>
  </conditionalFormatting>
  <conditionalFormatting sqref="AF96:AF100">
    <cfRule type="containsBlanks" dxfId="1261" priority="1268">
      <formula>LEN(TRIM(AF96))=0</formula>
    </cfRule>
    <cfRule type="cellIs" dxfId="1260" priority="1269" operator="greaterThanOrEqual">
      <formula>85</formula>
    </cfRule>
    <cfRule type="cellIs" dxfId="1259" priority="1270" operator="lessThan">
      <formula>85</formula>
    </cfRule>
  </conditionalFormatting>
  <conditionalFormatting sqref="AG96:AG100">
    <cfRule type="containsBlanks" dxfId="1258" priority="1265">
      <formula>LEN(TRIM(AG96))=0</formula>
    </cfRule>
    <cfRule type="cellIs" dxfId="1257" priority="1266" operator="greaterThanOrEqual">
      <formula>85</formula>
    </cfRule>
    <cfRule type="cellIs" dxfId="1256" priority="1267" operator="lessThan">
      <formula>85</formula>
    </cfRule>
  </conditionalFormatting>
  <conditionalFormatting sqref="AH96:AH100">
    <cfRule type="containsBlanks" dxfId="1255" priority="1262">
      <formula>LEN(TRIM(AH96))=0</formula>
    </cfRule>
    <cfRule type="cellIs" dxfId="1254" priority="1263" operator="greaterThanOrEqual">
      <formula>85</formula>
    </cfRule>
    <cfRule type="cellIs" dxfId="1253" priority="1264" operator="lessThan">
      <formula>85</formula>
    </cfRule>
  </conditionalFormatting>
  <conditionalFormatting sqref="AI96:AI100">
    <cfRule type="containsBlanks" dxfId="1252" priority="1259">
      <formula>LEN(TRIM(AI96))=0</formula>
    </cfRule>
    <cfRule type="cellIs" dxfId="1251" priority="1260" operator="greaterThanOrEqual">
      <formula>85</formula>
    </cfRule>
    <cfRule type="cellIs" dxfId="1250" priority="1261" operator="lessThan">
      <formula>85</formula>
    </cfRule>
  </conditionalFormatting>
  <conditionalFormatting sqref="AJ96:AJ100">
    <cfRule type="containsBlanks" dxfId="1249" priority="1256">
      <formula>LEN(TRIM(AJ96))=0</formula>
    </cfRule>
    <cfRule type="cellIs" dxfId="1248" priority="1257" operator="greaterThanOrEqual">
      <formula>85</formula>
    </cfRule>
    <cfRule type="cellIs" dxfId="1247" priority="1258" operator="lessThan">
      <formula>85</formula>
    </cfRule>
  </conditionalFormatting>
  <conditionalFormatting sqref="AK96:AK100">
    <cfRule type="containsBlanks" dxfId="1246" priority="1253">
      <formula>LEN(TRIM(AK96))=0</formula>
    </cfRule>
    <cfRule type="cellIs" dxfId="1245" priority="1254" operator="greaterThanOrEqual">
      <formula>85</formula>
    </cfRule>
    <cfRule type="cellIs" dxfId="1244" priority="1255" operator="lessThan">
      <formula>85</formula>
    </cfRule>
  </conditionalFormatting>
  <conditionalFormatting sqref="AL96:AL100">
    <cfRule type="containsBlanks" dxfId="1243" priority="1250">
      <formula>LEN(TRIM(AL96))=0</formula>
    </cfRule>
    <cfRule type="cellIs" dxfId="1242" priority="1251" operator="greaterThanOrEqual">
      <formula>85</formula>
    </cfRule>
    <cfRule type="cellIs" dxfId="1241" priority="1252" operator="lessThan">
      <formula>85</formula>
    </cfRule>
  </conditionalFormatting>
  <conditionalFormatting sqref="AM96:AM100">
    <cfRule type="containsBlanks" dxfId="1240" priority="1247">
      <formula>LEN(TRIM(AM96))=0</formula>
    </cfRule>
    <cfRule type="cellIs" dxfId="1239" priority="1248" operator="greaterThanOrEqual">
      <formula>85</formula>
    </cfRule>
    <cfRule type="cellIs" dxfId="1238" priority="1249" operator="lessThan">
      <formula>85</formula>
    </cfRule>
  </conditionalFormatting>
  <conditionalFormatting sqref="AN96:AN100">
    <cfRule type="containsBlanks" dxfId="1237" priority="1244">
      <formula>LEN(TRIM(AN96))=0</formula>
    </cfRule>
    <cfRule type="cellIs" dxfId="1236" priority="1245" operator="greaterThanOrEqual">
      <formula>85</formula>
    </cfRule>
    <cfRule type="cellIs" dxfId="1235" priority="1246" operator="lessThan">
      <formula>85</formula>
    </cfRule>
  </conditionalFormatting>
  <conditionalFormatting sqref="AO96:AO100">
    <cfRule type="containsBlanks" dxfId="1234" priority="1241">
      <formula>LEN(TRIM(AO96))=0</formula>
    </cfRule>
    <cfRule type="cellIs" dxfId="1233" priority="1242" operator="greaterThanOrEqual">
      <formula>85</formula>
    </cfRule>
    <cfRule type="cellIs" dxfId="1232" priority="1243" operator="lessThan">
      <formula>85</formula>
    </cfRule>
  </conditionalFormatting>
  <conditionalFormatting sqref="AP96:AP100">
    <cfRule type="containsBlanks" dxfId="1231" priority="1238">
      <formula>LEN(TRIM(AP96))=0</formula>
    </cfRule>
    <cfRule type="cellIs" dxfId="1230" priority="1239" operator="greaterThanOrEqual">
      <formula>85</formula>
    </cfRule>
    <cfRule type="cellIs" dxfId="1229" priority="1240" operator="lessThan">
      <formula>85</formula>
    </cfRule>
  </conditionalFormatting>
  <conditionalFormatting sqref="AQ96:AQ100">
    <cfRule type="containsBlanks" dxfId="1228" priority="1235">
      <formula>LEN(TRIM(AQ96))=0</formula>
    </cfRule>
    <cfRule type="cellIs" dxfId="1227" priority="1236" operator="greaterThanOrEqual">
      <formula>85</formula>
    </cfRule>
    <cfRule type="cellIs" dxfId="1226" priority="1237" operator="lessThan">
      <formula>85</formula>
    </cfRule>
  </conditionalFormatting>
  <conditionalFormatting sqref="B70:B74">
    <cfRule type="containsBlanks" dxfId="1225" priority="1232">
      <formula>LEN(TRIM(B70))=0</formula>
    </cfRule>
    <cfRule type="cellIs" dxfId="1224" priority="1233" operator="greaterThanOrEqual">
      <formula>85</formula>
    </cfRule>
    <cfRule type="cellIs" dxfId="1223" priority="1234" operator="lessThan">
      <formula>85</formula>
    </cfRule>
  </conditionalFormatting>
  <conditionalFormatting sqref="C70:C74">
    <cfRule type="containsBlanks" dxfId="1222" priority="1229">
      <formula>LEN(TRIM(C70))=0</formula>
    </cfRule>
    <cfRule type="cellIs" dxfId="1221" priority="1230" operator="greaterThanOrEqual">
      <formula>85</formula>
    </cfRule>
    <cfRule type="cellIs" dxfId="1220" priority="1231" operator="lessThan">
      <formula>85</formula>
    </cfRule>
  </conditionalFormatting>
  <conditionalFormatting sqref="D70:D74">
    <cfRule type="containsBlanks" dxfId="1219" priority="1226">
      <formula>LEN(TRIM(D70))=0</formula>
    </cfRule>
    <cfRule type="cellIs" dxfId="1218" priority="1227" operator="greaterThanOrEqual">
      <formula>85</formula>
    </cfRule>
    <cfRule type="cellIs" dxfId="1217" priority="1228" operator="lessThan">
      <formula>85</formula>
    </cfRule>
  </conditionalFormatting>
  <conditionalFormatting sqref="E70:E74">
    <cfRule type="containsBlanks" dxfId="1216" priority="1223">
      <formula>LEN(TRIM(E70))=0</formula>
    </cfRule>
    <cfRule type="cellIs" dxfId="1215" priority="1224" operator="greaterThanOrEqual">
      <formula>85</formula>
    </cfRule>
    <cfRule type="cellIs" dxfId="1214" priority="1225" operator="lessThan">
      <formula>85</formula>
    </cfRule>
  </conditionalFormatting>
  <conditionalFormatting sqref="F70:F74">
    <cfRule type="containsBlanks" dxfId="1213" priority="1220">
      <formula>LEN(TRIM(F70))=0</formula>
    </cfRule>
    <cfRule type="cellIs" dxfId="1212" priority="1221" operator="greaterThanOrEqual">
      <formula>85</formula>
    </cfRule>
    <cfRule type="cellIs" dxfId="1211" priority="1222" operator="lessThan">
      <formula>85</formula>
    </cfRule>
  </conditionalFormatting>
  <conditionalFormatting sqref="G70:G74">
    <cfRule type="containsBlanks" dxfId="1210" priority="1217">
      <formula>LEN(TRIM(G70))=0</formula>
    </cfRule>
    <cfRule type="cellIs" dxfId="1209" priority="1218" operator="greaterThanOrEqual">
      <formula>85</formula>
    </cfRule>
    <cfRule type="cellIs" dxfId="1208" priority="1219" operator="lessThan">
      <formula>85</formula>
    </cfRule>
  </conditionalFormatting>
  <conditionalFormatting sqref="H70:H74">
    <cfRule type="containsBlanks" dxfId="1207" priority="1214">
      <formula>LEN(TRIM(H70))=0</formula>
    </cfRule>
    <cfRule type="cellIs" dxfId="1206" priority="1215" operator="greaterThanOrEqual">
      <formula>85</formula>
    </cfRule>
    <cfRule type="cellIs" dxfId="1205" priority="1216" operator="lessThan">
      <formula>85</formula>
    </cfRule>
  </conditionalFormatting>
  <conditionalFormatting sqref="I70:I74">
    <cfRule type="containsBlanks" dxfId="1204" priority="1211">
      <formula>LEN(TRIM(I70))=0</formula>
    </cfRule>
    <cfRule type="cellIs" dxfId="1203" priority="1212" operator="greaterThanOrEqual">
      <formula>85</formula>
    </cfRule>
    <cfRule type="cellIs" dxfId="1202" priority="1213" operator="lessThan">
      <formula>85</formula>
    </cfRule>
  </conditionalFormatting>
  <conditionalFormatting sqref="J70:J74">
    <cfRule type="containsBlanks" dxfId="1201" priority="1208">
      <formula>LEN(TRIM(J70))=0</formula>
    </cfRule>
    <cfRule type="cellIs" dxfId="1200" priority="1209" operator="greaterThanOrEqual">
      <formula>85</formula>
    </cfRule>
    <cfRule type="cellIs" dxfId="1199" priority="1210" operator="lessThan">
      <formula>85</formula>
    </cfRule>
  </conditionalFormatting>
  <conditionalFormatting sqref="K70:K74">
    <cfRule type="containsBlanks" dxfId="1198" priority="1205">
      <formula>LEN(TRIM(K70))=0</formula>
    </cfRule>
    <cfRule type="cellIs" dxfId="1197" priority="1206" operator="greaterThanOrEqual">
      <formula>85</formula>
    </cfRule>
    <cfRule type="cellIs" dxfId="1196" priority="1207" operator="lessThan">
      <formula>85</formula>
    </cfRule>
  </conditionalFormatting>
  <conditionalFormatting sqref="L70:L74">
    <cfRule type="containsBlanks" dxfId="1195" priority="1202">
      <formula>LEN(TRIM(L70))=0</formula>
    </cfRule>
    <cfRule type="cellIs" dxfId="1194" priority="1203" operator="greaterThanOrEqual">
      <formula>85</formula>
    </cfRule>
    <cfRule type="cellIs" dxfId="1193" priority="1204" operator="lessThan">
      <formula>85</formula>
    </cfRule>
  </conditionalFormatting>
  <conditionalFormatting sqref="M70:M74">
    <cfRule type="containsBlanks" dxfId="1192" priority="1199">
      <formula>LEN(TRIM(M70))=0</formula>
    </cfRule>
    <cfRule type="cellIs" dxfId="1191" priority="1200" operator="greaterThanOrEqual">
      <formula>85</formula>
    </cfRule>
    <cfRule type="cellIs" dxfId="1190" priority="1201" operator="lessThan">
      <formula>85</formula>
    </cfRule>
  </conditionalFormatting>
  <conditionalFormatting sqref="N70:N74">
    <cfRule type="containsBlanks" dxfId="1189" priority="1196">
      <formula>LEN(TRIM(N70))=0</formula>
    </cfRule>
    <cfRule type="cellIs" dxfId="1188" priority="1197" operator="greaterThanOrEqual">
      <formula>85</formula>
    </cfRule>
    <cfRule type="cellIs" dxfId="1187" priority="1198" operator="lessThan">
      <formula>85</formula>
    </cfRule>
  </conditionalFormatting>
  <conditionalFormatting sqref="O70:O74">
    <cfRule type="containsBlanks" dxfId="1186" priority="1193">
      <formula>LEN(TRIM(O70))=0</formula>
    </cfRule>
    <cfRule type="cellIs" dxfId="1185" priority="1194" operator="greaterThanOrEqual">
      <formula>85</formula>
    </cfRule>
    <cfRule type="cellIs" dxfId="1184" priority="1195" operator="lessThan">
      <formula>85</formula>
    </cfRule>
  </conditionalFormatting>
  <conditionalFormatting sqref="P70:P74">
    <cfRule type="containsBlanks" dxfId="1183" priority="1190">
      <formula>LEN(TRIM(P70))=0</formula>
    </cfRule>
    <cfRule type="cellIs" dxfId="1182" priority="1191" operator="greaterThanOrEqual">
      <formula>85</formula>
    </cfRule>
    <cfRule type="cellIs" dxfId="1181" priority="1192" operator="lessThan">
      <formula>85</formula>
    </cfRule>
  </conditionalFormatting>
  <conditionalFormatting sqref="Q70:Q74">
    <cfRule type="containsBlanks" dxfId="1180" priority="1187">
      <formula>LEN(TRIM(Q70))=0</formula>
    </cfRule>
    <cfRule type="cellIs" dxfId="1179" priority="1188" operator="greaterThanOrEqual">
      <formula>85</formula>
    </cfRule>
    <cfRule type="cellIs" dxfId="1178" priority="1189" operator="lessThan">
      <formula>85</formula>
    </cfRule>
  </conditionalFormatting>
  <conditionalFormatting sqref="R70:R74">
    <cfRule type="containsBlanks" dxfId="1177" priority="1184">
      <formula>LEN(TRIM(R70))=0</formula>
    </cfRule>
    <cfRule type="cellIs" dxfId="1176" priority="1185" operator="greaterThanOrEqual">
      <formula>85</formula>
    </cfRule>
    <cfRule type="cellIs" dxfId="1175" priority="1186" operator="lessThan">
      <formula>85</formula>
    </cfRule>
  </conditionalFormatting>
  <conditionalFormatting sqref="S70:S74">
    <cfRule type="containsBlanks" dxfId="1174" priority="1181">
      <formula>LEN(TRIM(S70))=0</formula>
    </cfRule>
    <cfRule type="cellIs" dxfId="1173" priority="1182" operator="greaterThanOrEqual">
      <formula>85</formula>
    </cfRule>
    <cfRule type="cellIs" dxfId="1172" priority="1183" operator="lessThan">
      <formula>85</formula>
    </cfRule>
  </conditionalFormatting>
  <conditionalFormatting sqref="T70:T74">
    <cfRule type="containsBlanks" dxfId="1171" priority="1178">
      <formula>LEN(TRIM(T70))=0</formula>
    </cfRule>
    <cfRule type="cellIs" dxfId="1170" priority="1179" operator="greaterThanOrEqual">
      <formula>85</formula>
    </cfRule>
    <cfRule type="cellIs" dxfId="1169" priority="1180" operator="lessThan">
      <formula>85</formula>
    </cfRule>
  </conditionalFormatting>
  <conditionalFormatting sqref="U70:U74">
    <cfRule type="containsBlanks" dxfId="1168" priority="1175">
      <formula>LEN(TRIM(U70))=0</formula>
    </cfRule>
    <cfRule type="cellIs" dxfId="1167" priority="1176" operator="greaterThanOrEqual">
      <formula>85</formula>
    </cfRule>
    <cfRule type="cellIs" dxfId="1166" priority="1177" operator="lessThan">
      <formula>85</formula>
    </cfRule>
  </conditionalFormatting>
  <conditionalFormatting sqref="V70:V74">
    <cfRule type="containsBlanks" dxfId="1165" priority="1172">
      <formula>LEN(TRIM(V70))=0</formula>
    </cfRule>
    <cfRule type="cellIs" dxfId="1164" priority="1173" operator="greaterThanOrEqual">
      <formula>85</formula>
    </cfRule>
    <cfRule type="cellIs" dxfId="1163" priority="1174" operator="lessThan">
      <formula>85</formula>
    </cfRule>
  </conditionalFormatting>
  <conditionalFormatting sqref="W70:W74">
    <cfRule type="containsBlanks" dxfId="1162" priority="1169">
      <formula>LEN(TRIM(W70))=0</formula>
    </cfRule>
    <cfRule type="cellIs" dxfId="1161" priority="1170" operator="greaterThanOrEqual">
      <formula>85</formula>
    </cfRule>
    <cfRule type="cellIs" dxfId="1160" priority="1171" operator="lessThan">
      <formula>85</formula>
    </cfRule>
  </conditionalFormatting>
  <conditionalFormatting sqref="X70:X74">
    <cfRule type="containsBlanks" dxfId="1159" priority="1166">
      <formula>LEN(TRIM(X70))=0</formula>
    </cfRule>
    <cfRule type="cellIs" dxfId="1158" priority="1167" operator="greaterThanOrEqual">
      <formula>85</formula>
    </cfRule>
    <cfRule type="cellIs" dxfId="1157" priority="1168" operator="lessThan">
      <formula>85</formula>
    </cfRule>
  </conditionalFormatting>
  <conditionalFormatting sqref="Y70:Y74">
    <cfRule type="containsBlanks" dxfId="1156" priority="1163">
      <formula>LEN(TRIM(Y70))=0</formula>
    </cfRule>
    <cfRule type="cellIs" dxfId="1155" priority="1164" operator="greaterThanOrEqual">
      <formula>85</formula>
    </cfRule>
    <cfRule type="cellIs" dxfId="1154" priority="1165" operator="lessThan">
      <formula>85</formula>
    </cfRule>
  </conditionalFormatting>
  <conditionalFormatting sqref="Z70:Z74">
    <cfRule type="containsBlanks" dxfId="1153" priority="1160">
      <formula>LEN(TRIM(Z70))=0</formula>
    </cfRule>
    <cfRule type="cellIs" dxfId="1152" priority="1161" operator="greaterThanOrEqual">
      <formula>85</formula>
    </cfRule>
    <cfRule type="cellIs" dxfId="1151" priority="1162" operator="lessThan">
      <formula>85</formula>
    </cfRule>
  </conditionalFormatting>
  <conditionalFormatting sqref="AA70:AA74">
    <cfRule type="containsBlanks" dxfId="1150" priority="1157">
      <formula>LEN(TRIM(AA70))=0</formula>
    </cfRule>
    <cfRule type="cellIs" dxfId="1149" priority="1158" operator="greaterThanOrEqual">
      <formula>85</formula>
    </cfRule>
    <cfRule type="cellIs" dxfId="1148" priority="1159" operator="lessThan">
      <formula>85</formula>
    </cfRule>
  </conditionalFormatting>
  <conditionalFormatting sqref="AB70:AB74">
    <cfRule type="containsBlanks" dxfId="1147" priority="1154">
      <formula>LEN(TRIM(AB70))=0</formula>
    </cfRule>
    <cfRule type="cellIs" dxfId="1146" priority="1155" operator="greaterThanOrEqual">
      <formula>85</formula>
    </cfRule>
    <cfRule type="cellIs" dxfId="1145" priority="1156" operator="lessThan">
      <formula>85</formula>
    </cfRule>
  </conditionalFormatting>
  <conditionalFormatting sqref="AC70:AC74">
    <cfRule type="containsBlanks" dxfId="1144" priority="1151">
      <formula>LEN(TRIM(AC70))=0</formula>
    </cfRule>
    <cfRule type="cellIs" dxfId="1143" priority="1152" operator="greaterThanOrEqual">
      <formula>85</formula>
    </cfRule>
    <cfRule type="cellIs" dxfId="1142" priority="1153" operator="lessThan">
      <formula>85</formula>
    </cfRule>
  </conditionalFormatting>
  <conditionalFormatting sqref="AD70:AD74">
    <cfRule type="containsBlanks" dxfId="1141" priority="1148">
      <formula>LEN(TRIM(AD70))=0</formula>
    </cfRule>
    <cfRule type="cellIs" dxfId="1140" priority="1149" operator="greaterThanOrEqual">
      <formula>85</formula>
    </cfRule>
    <cfRule type="cellIs" dxfId="1139" priority="1150" operator="lessThan">
      <formula>85</formula>
    </cfRule>
  </conditionalFormatting>
  <conditionalFormatting sqref="AE70:AE74">
    <cfRule type="containsBlanks" dxfId="1138" priority="1145">
      <formula>LEN(TRIM(AE70))=0</formula>
    </cfRule>
    <cfRule type="cellIs" dxfId="1137" priority="1146" operator="greaterThanOrEqual">
      <formula>85</formula>
    </cfRule>
    <cfRule type="cellIs" dxfId="1136" priority="1147" operator="lessThan">
      <formula>85</formula>
    </cfRule>
  </conditionalFormatting>
  <conditionalFormatting sqref="AF70:AF74">
    <cfRule type="containsBlanks" dxfId="1135" priority="1142">
      <formula>LEN(TRIM(AF70))=0</formula>
    </cfRule>
    <cfRule type="cellIs" dxfId="1134" priority="1143" operator="greaterThanOrEqual">
      <formula>85</formula>
    </cfRule>
    <cfRule type="cellIs" dxfId="1133" priority="1144" operator="lessThan">
      <formula>85</formula>
    </cfRule>
  </conditionalFormatting>
  <conditionalFormatting sqref="AG70:AG74">
    <cfRule type="containsBlanks" dxfId="1132" priority="1139">
      <formula>LEN(TRIM(AG70))=0</formula>
    </cfRule>
    <cfRule type="cellIs" dxfId="1131" priority="1140" operator="greaterThanOrEqual">
      <formula>85</formula>
    </cfRule>
    <cfRule type="cellIs" dxfId="1130" priority="1141" operator="lessThan">
      <formula>85</formula>
    </cfRule>
  </conditionalFormatting>
  <conditionalFormatting sqref="AH70:AH74">
    <cfRule type="containsBlanks" dxfId="1129" priority="1136">
      <formula>LEN(TRIM(AH70))=0</formula>
    </cfRule>
    <cfRule type="cellIs" dxfId="1128" priority="1137" operator="greaterThanOrEqual">
      <formula>85</formula>
    </cfRule>
    <cfRule type="cellIs" dxfId="1127" priority="1138" operator="lessThan">
      <formula>85</formula>
    </cfRule>
  </conditionalFormatting>
  <conditionalFormatting sqref="AI70:AI74">
    <cfRule type="containsBlanks" dxfId="1126" priority="1133">
      <formula>LEN(TRIM(AI70))=0</formula>
    </cfRule>
    <cfRule type="cellIs" dxfId="1125" priority="1134" operator="greaterThanOrEqual">
      <formula>85</formula>
    </cfRule>
    <cfRule type="cellIs" dxfId="1124" priority="1135" operator="lessThan">
      <formula>85</formula>
    </cfRule>
  </conditionalFormatting>
  <conditionalFormatting sqref="AJ70:AJ74">
    <cfRule type="containsBlanks" dxfId="1123" priority="1130">
      <formula>LEN(TRIM(AJ70))=0</formula>
    </cfRule>
    <cfRule type="cellIs" dxfId="1122" priority="1131" operator="greaterThanOrEqual">
      <formula>85</formula>
    </cfRule>
    <cfRule type="cellIs" dxfId="1121" priority="1132" operator="lessThan">
      <formula>85</formula>
    </cfRule>
  </conditionalFormatting>
  <conditionalFormatting sqref="AK70:AK74">
    <cfRule type="containsBlanks" dxfId="1120" priority="1127">
      <formula>LEN(TRIM(AK70))=0</formula>
    </cfRule>
    <cfRule type="cellIs" dxfId="1119" priority="1128" operator="greaterThanOrEqual">
      <formula>85</formula>
    </cfRule>
    <cfRule type="cellIs" dxfId="1118" priority="1129" operator="lessThan">
      <formula>85</formula>
    </cfRule>
  </conditionalFormatting>
  <conditionalFormatting sqref="AL70:AL74">
    <cfRule type="containsBlanks" dxfId="1117" priority="1124">
      <formula>LEN(TRIM(AL70))=0</formula>
    </cfRule>
    <cfRule type="cellIs" dxfId="1116" priority="1125" operator="greaterThanOrEqual">
      <formula>85</formula>
    </cfRule>
    <cfRule type="cellIs" dxfId="1115" priority="1126" operator="lessThan">
      <formula>85</formula>
    </cfRule>
  </conditionalFormatting>
  <conditionalFormatting sqref="AM70:AM74">
    <cfRule type="containsBlanks" dxfId="1114" priority="1121">
      <formula>LEN(TRIM(AM70))=0</formula>
    </cfRule>
    <cfRule type="cellIs" dxfId="1113" priority="1122" operator="greaterThanOrEqual">
      <formula>85</formula>
    </cfRule>
    <cfRule type="cellIs" dxfId="1112" priority="1123" operator="lessThan">
      <formula>85</formula>
    </cfRule>
  </conditionalFormatting>
  <conditionalFormatting sqref="AN70:AN74">
    <cfRule type="containsBlanks" dxfId="1111" priority="1118">
      <formula>LEN(TRIM(AN70))=0</formula>
    </cfRule>
    <cfRule type="cellIs" dxfId="1110" priority="1119" operator="greaterThanOrEqual">
      <formula>85</formula>
    </cfRule>
    <cfRule type="cellIs" dxfId="1109" priority="1120" operator="lessThan">
      <formula>85</formula>
    </cfRule>
  </conditionalFormatting>
  <conditionalFormatting sqref="AO70:AO74">
    <cfRule type="containsBlanks" dxfId="1108" priority="1115">
      <formula>LEN(TRIM(AO70))=0</formula>
    </cfRule>
    <cfRule type="cellIs" dxfId="1107" priority="1116" operator="greaterThanOrEqual">
      <formula>85</formula>
    </cfRule>
    <cfRule type="cellIs" dxfId="1106" priority="1117" operator="lessThan">
      <formula>85</formula>
    </cfRule>
  </conditionalFormatting>
  <conditionalFormatting sqref="AP70:AP74">
    <cfRule type="containsBlanks" dxfId="1105" priority="1112">
      <formula>LEN(TRIM(AP70))=0</formula>
    </cfRule>
    <cfRule type="cellIs" dxfId="1104" priority="1113" operator="greaterThanOrEqual">
      <formula>85</formula>
    </cfRule>
    <cfRule type="cellIs" dxfId="1103" priority="1114" operator="lessThan">
      <formula>85</formula>
    </cfRule>
  </conditionalFormatting>
  <conditionalFormatting sqref="AQ70:AQ74">
    <cfRule type="containsBlanks" dxfId="1102" priority="1109">
      <formula>LEN(TRIM(AQ70))=0</formula>
    </cfRule>
    <cfRule type="cellIs" dxfId="1101" priority="1110" operator="greaterThanOrEqual">
      <formula>85</formula>
    </cfRule>
    <cfRule type="cellIs" dxfId="1100" priority="1111" operator="lessThan">
      <formula>85</formula>
    </cfRule>
  </conditionalFormatting>
  <conditionalFormatting sqref="B159">
    <cfRule type="containsBlanks" dxfId="1099" priority="1105">
      <formula>LEN(TRIM(B159))=0</formula>
    </cfRule>
    <cfRule type="cellIs" dxfId="1098" priority="1106" operator="greaterThanOrEqual">
      <formula>0.95</formula>
    </cfRule>
    <cfRule type="cellIs" dxfId="1097" priority="1107" operator="greaterThanOrEqual">
      <formula>85%</formula>
    </cfRule>
    <cfRule type="cellIs" dxfId="1096" priority="1108" operator="lessThan">
      <formula>85%</formula>
    </cfRule>
  </conditionalFormatting>
  <conditionalFormatting sqref="B163">
    <cfRule type="containsBlanks" dxfId="1095" priority="1101">
      <formula>LEN(TRIM(B163))=0</formula>
    </cfRule>
    <cfRule type="cellIs" dxfId="1094" priority="1102" operator="greaterThanOrEqual">
      <formula>0.95</formula>
    </cfRule>
    <cfRule type="cellIs" dxfId="1093" priority="1103" operator="greaterThanOrEqual">
      <formula>85%</formula>
    </cfRule>
    <cfRule type="cellIs" dxfId="1092" priority="1104" operator="lessThan">
      <formula>85%</formula>
    </cfRule>
  </conditionalFormatting>
  <conditionalFormatting sqref="C163">
    <cfRule type="containsBlanks" dxfId="1091" priority="1097">
      <formula>LEN(TRIM(C163))=0</formula>
    </cfRule>
    <cfRule type="cellIs" dxfId="1090" priority="1098" operator="greaterThanOrEqual">
      <formula>0.95</formula>
    </cfRule>
    <cfRule type="cellIs" dxfId="1089" priority="1099" operator="greaterThanOrEqual">
      <formula>85%</formula>
    </cfRule>
    <cfRule type="cellIs" dxfId="1088" priority="1100" operator="lessThan">
      <formula>85%</formula>
    </cfRule>
  </conditionalFormatting>
  <conditionalFormatting sqref="D163">
    <cfRule type="containsBlanks" dxfId="1087" priority="1093">
      <formula>LEN(TRIM(D163))=0</formula>
    </cfRule>
    <cfRule type="cellIs" dxfId="1086" priority="1094" operator="greaterThanOrEqual">
      <formula>0.95</formula>
    </cfRule>
    <cfRule type="cellIs" dxfId="1085" priority="1095" operator="greaterThanOrEqual">
      <formula>85%</formula>
    </cfRule>
    <cfRule type="cellIs" dxfId="1084" priority="1096" operator="lessThan">
      <formula>85%</formula>
    </cfRule>
  </conditionalFormatting>
  <conditionalFormatting sqref="E163">
    <cfRule type="containsBlanks" dxfId="1083" priority="1089">
      <formula>LEN(TRIM(E163))=0</formula>
    </cfRule>
    <cfRule type="cellIs" dxfId="1082" priority="1090" operator="greaterThanOrEqual">
      <formula>0.95</formula>
    </cfRule>
    <cfRule type="cellIs" dxfId="1081" priority="1091" operator="greaterThanOrEqual">
      <formula>85%</formula>
    </cfRule>
    <cfRule type="cellIs" dxfId="1080" priority="1092" operator="lessThan">
      <formula>85%</formula>
    </cfRule>
  </conditionalFormatting>
  <conditionalFormatting sqref="F163">
    <cfRule type="containsBlanks" dxfId="1079" priority="1085">
      <formula>LEN(TRIM(F163))=0</formula>
    </cfRule>
    <cfRule type="cellIs" dxfId="1078" priority="1086" operator="greaterThanOrEqual">
      <formula>0.95</formula>
    </cfRule>
    <cfRule type="cellIs" dxfId="1077" priority="1087" operator="greaterThanOrEqual">
      <formula>85%</formula>
    </cfRule>
    <cfRule type="cellIs" dxfId="1076" priority="1088" operator="lessThan">
      <formula>85%</formula>
    </cfRule>
  </conditionalFormatting>
  <conditionalFormatting sqref="G163">
    <cfRule type="containsBlanks" dxfId="1075" priority="1081">
      <formula>LEN(TRIM(G163))=0</formula>
    </cfRule>
    <cfRule type="cellIs" dxfId="1074" priority="1082" operator="greaterThanOrEqual">
      <formula>0.95</formula>
    </cfRule>
    <cfRule type="cellIs" dxfId="1073" priority="1083" operator="greaterThanOrEqual">
      <formula>85%</formula>
    </cfRule>
    <cfRule type="cellIs" dxfId="1072" priority="1084" operator="lessThan">
      <formula>85%</formula>
    </cfRule>
  </conditionalFormatting>
  <conditionalFormatting sqref="H163">
    <cfRule type="containsBlanks" dxfId="1071" priority="1077">
      <formula>LEN(TRIM(H163))=0</formula>
    </cfRule>
    <cfRule type="cellIs" dxfId="1070" priority="1078" operator="greaterThanOrEqual">
      <formula>0.95</formula>
    </cfRule>
    <cfRule type="cellIs" dxfId="1069" priority="1079" operator="greaterThanOrEqual">
      <formula>85%</formula>
    </cfRule>
    <cfRule type="cellIs" dxfId="1068" priority="1080" operator="lessThan">
      <formula>85%</formula>
    </cfRule>
  </conditionalFormatting>
  <conditionalFormatting sqref="I163">
    <cfRule type="containsBlanks" dxfId="1067" priority="1073">
      <formula>LEN(TRIM(I163))=0</formula>
    </cfRule>
    <cfRule type="cellIs" dxfId="1066" priority="1074" operator="greaterThanOrEqual">
      <formula>0.95</formula>
    </cfRule>
    <cfRule type="cellIs" dxfId="1065" priority="1075" operator="greaterThanOrEqual">
      <formula>85%</formula>
    </cfRule>
    <cfRule type="cellIs" dxfId="1064" priority="1076" operator="lessThan">
      <formula>85%</formula>
    </cfRule>
  </conditionalFormatting>
  <conditionalFormatting sqref="J163">
    <cfRule type="containsBlanks" dxfId="1063" priority="1069">
      <formula>LEN(TRIM(J163))=0</formula>
    </cfRule>
    <cfRule type="cellIs" dxfId="1062" priority="1070" operator="greaterThanOrEqual">
      <formula>0.95</formula>
    </cfRule>
    <cfRule type="cellIs" dxfId="1061" priority="1071" operator="greaterThanOrEqual">
      <formula>85%</formula>
    </cfRule>
    <cfRule type="cellIs" dxfId="1060" priority="1072" operator="lessThan">
      <formula>85%</formula>
    </cfRule>
  </conditionalFormatting>
  <conditionalFormatting sqref="K163">
    <cfRule type="containsBlanks" dxfId="1059" priority="1065">
      <formula>LEN(TRIM(K163))=0</formula>
    </cfRule>
    <cfRule type="cellIs" dxfId="1058" priority="1066" operator="greaterThanOrEqual">
      <formula>0.95</formula>
    </cfRule>
    <cfRule type="cellIs" dxfId="1057" priority="1067" operator="greaterThanOrEqual">
      <formula>85%</formula>
    </cfRule>
    <cfRule type="cellIs" dxfId="1056" priority="1068" operator="lessThan">
      <formula>85%</formula>
    </cfRule>
  </conditionalFormatting>
  <conditionalFormatting sqref="L163">
    <cfRule type="containsBlanks" dxfId="1055" priority="1061">
      <formula>LEN(TRIM(L163))=0</formula>
    </cfRule>
    <cfRule type="cellIs" dxfId="1054" priority="1062" operator="greaterThanOrEqual">
      <formula>0.95</formula>
    </cfRule>
    <cfRule type="cellIs" dxfId="1053" priority="1063" operator="greaterThanOrEqual">
      <formula>85%</formula>
    </cfRule>
    <cfRule type="cellIs" dxfId="1052" priority="1064" operator="lessThan">
      <formula>85%</formula>
    </cfRule>
  </conditionalFormatting>
  <conditionalFormatting sqref="M163">
    <cfRule type="containsBlanks" dxfId="1051" priority="1057">
      <formula>LEN(TRIM(M163))=0</formula>
    </cfRule>
    <cfRule type="cellIs" dxfId="1050" priority="1058" operator="greaterThanOrEqual">
      <formula>0.95</formula>
    </cfRule>
    <cfRule type="cellIs" dxfId="1049" priority="1059" operator="greaterThanOrEqual">
      <formula>85%</formula>
    </cfRule>
    <cfRule type="cellIs" dxfId="1048" priority="1060" operator="lessThan">
      <formula>85%</formula>
    </cfRule>
  </conditionalFormatting>
  <conditionalFormatting sqref="N163">
    <cfRule type="containsBlanks" dxfId="1047" priority="1053">
      <formula>LEN(TRIM(N163))=0</formula>
    </cfRule>
    <cfRule type="cellIs" dxfId="1046" priority="1054" operator="greaterThanOrEqual">
      <formula>0.95</formula>
    </cfRule>
    <cfRule type="cellIs" dxfId="1045" priority="1055" operator="greaterThanOrEqual">
      <formula>85%</formula>
    </cfRule>
    <cfRule type="cellIs" dxfId="1044" priority="1056" operator="lessThan">
      <formula>85%</formula>
    </cfRule>
  </conditionalFormatting>
  <conditionalFormatting sqref="O163">
    <cfRule type="containsBlanks" dxfId="1043" priority="1049">
      <formula>LEN(TRIM(O163))=0</formula>
    </cfRule>
    <cfRule type="cellIs" dxfId="1042" priority="1050" operator="greaterThanOrEqual">
      <formula>0.95</formula>
    </cfRule>
    <cfRule type="cellIs" dxfId="1041" priority="1051" operator="greaterThanOrEqual">
      <formula>85%</formula>
    </cfRule>
    <cfRule type="cellIs" dxfId="1040" priority="1052" operator="lessThan">
      <formula>85%</formula>
    </cfRule>
  </conditionalFormatting>
  <conditionalFormatting sqref="P163">
    <cfRule type="containsBlanks" dxfId="1039" priority="1045">
      <formula>LEN(TRIM(P163))=0</formula>
    </cfRule>
    <cfRule type="cellIs" dxfId="1038" priority="1046" operator="greaterThanOrEqual">
      <formula>0.95</formula>
    </cfRule>
    <cfRule type="cellIs" dxfId="1037" priority="1047" operator="greaterThanOrEqual">
      <formula>85%</formula>
    </cfRule>
    <cfRule type="cellIs" dxfId="1036" priority="1048" operator="lessThan">
      <formula>85%</formula>
    </cfRule>
  </conditionalFormatting>
  <conditionalFormatting sqref="Q163">
    <cfRule type="containsBlanks" dxfId="1035" priority="1041">
      <formula>LEN(TRIM(Q163))=0</formula>
    </cfRule>
    <cfRule type="cellIs" dxfId="1034" priority="1042" operator="greaterThanOrEqual">
      <formula>0.95</formula>
    </cfRule>
    <cfRule type="cellIs" dxfId="1033" priority="1043" operator="greaterThanOrEqual">
      <formula>85%</formula>
    </cfRule>
    <cfRule type="cellIs" dxfId="1032" priority="1044" operator="lessThan">
      <formula>85%</formula>
    </cfRule>
  </conditionalFormatting>
  <conditionalFormatting sqref="R163">
    <cfRule type="containsBlanks" dxfId="1031" priority="1037">
      <formula>LEN(TRIM(R163))=0</formula>
    </cfRule>
    <cfRule type="cellIs" dxfId="1030" priority="1038" operator="greaterThanOrEqual">
      <formula>0.95</formula>
    </cfRule>
    <cfRule type="cellIs" dxfId="1029" priority="1039" operator="greaterThanOrEqual">
      <formula>85%</formula>
    </cfRule>
    <cfRule type="cellIs" dxfId="1028" priority="1040" operator="lessThan">
      <formula>85%</formula>
    </cfRule>
  </conditionalFormatting>
  <conditionalFormatting sqref="S163">
    <cfRule type="containsBlanks" dxfId="1027" priority="1033">
      <formula>LEN(TRIM(S163))=0</formula>
    </cfRule>
    <cfRule type="cellIs" dxfId="1026" priority="1034" operator="greaterThanOrEqual">
      <formula>0.95</formula>
    </cfRule>
    <cfRule type="cellIs" dxfId="1025" priority="1035" operator="greaterThanOrEqual">
      <formula>85%</formula>
    </cfRule>
    <cfRule type="cellIs" dxfId="1024" priority="1036" operator="lessThan">
      <formula>85%</formula>
    </cfRule>
  </conditionalFormatting>
  <conditionalFormatting sqref="T163">
    <cfRule type="containsBlanks" dxfId="1023" priority="1029">
      <formula>LEN(TRIM(T163))=0</formula>
    </cfRule>
    <cfRule type="cellIs" dxfId="1022" priority="1030" operator="greaterThanOrEqual">
      <formula>0.95</formula>
    </cfRule>
    <cfRule type="cellIs" dxfId="1021" priority="1031" operator="greaterThanOrEqual">
      <formula>85%</formula>
    </cfRule>
    <cfRule type="cellIs" dxfId="1020" priority="1032" operator="lessThan">
      <formula>85%</formula>
    </cfRule>
  </conditionalFormatting>
  <conditionalFormatting sqref="U163">
    <cfRule type="containsBlanks" dxfId="1019" priority="1025">
      <formula>LEN(TRIM(U163))=0</formula>
    </cfRule>
    <cfRule type="cellIs" dxfId="1018" priority="1026" operator="greaterThanOrEqual">
      <formula>0.95</formula>
    </cfRule>
    <cfRule type="cellIs" dxfId="1017" priority="1027" operator="greaterThanOrEqual">
      <formula>85%</formula>
    </cfRule>
    <cfRule type="cellIs" dxfId="1016" priority="1028" operator="lessThan">
      <formula>85%</formula>
    </cfRule>
  </conditionalFormatting>
  <conditionalFormatting sqref="V163">
    <cfRule type="containsBlanks" dxfId="1015" priority="1021">
      <formula>LEN(TRIM(V163))=0</formula>
    </cfRule>
    <cfRule type="cellIs" dxfId="1014" priority="1022" operator="greaterThanOrEqual">
      <formula>0.95</formula>
    </cfRule>
    <cfRule type="cellIs" dxfId="1013" priority="1023" operator="greaterThanOrEqual">
      <formula>85%</formula>
    </cfRule>
    <cfRule type="cellIs" dxfId="1012" priority="1024" operator="lessThan">
      <formula>85%</formula>
    </cfRule>
  </conditionalFormatting>
  <conditionalFormatting sqref="W163">
    <cfRule type="containsBlanks" dxfId="1011" priority="1017">
      <formula>LEN(TRIM(W163))=0</formula>
    </cfRule>
    <cfRule type="cellIs" dxfId="1010" priority="1018" operator="greaterThanOrEqual">
      <formula>0.95</formula>
    </cfRule>
    <cfRule type="cellIs" dxfId="1009" priority="1019" operator="greaterThanOrEqual">
      <formula>85%</formula>
    </cfRule>
    <cfRule type="cellIs" dxfId="1008" priority="1020" operator="lessThan">
      <formula>85%</formula>
    </cfRule>
  </conditionalFormatting>
  <conditionalFormatting sqref="X163">
    <cfRule type="containsBlanks" dxfId="1007" priority="1013">
      <formula>LEN(TRIM(X163))=0</formula>
    </cfRule>
    <cfRule type="cellIs" dxfId="1006" priority="1014" operator="greaterThanOrEqual">
      <formula>0.95</formula>
    </cfRule>
    <cfRule type="cellIs" dxfId="1005" priority="1015" operator="greaterThanOrEqual">
      <formula>85%</formula>
    </cfRule>
    <cfRule type="cellIs" dxfId="1004" priority="1016" operator="lessThan">
      <formula>85%</formula>
    </cfRule>
  </conditionalFormatting>
  <conditionalFormatting sqref="Y163">
    <cfRule type="containsBlanks" dxfId="1003" priority="1009">
      <formula>LEN(TRIM(Y163))=0</formula>
    </cfRule>
    <cfRule type="cellIs" dxfId="1002" priority="1010" operator="greaterThanOrEqual">
      <formula>0.95</formula>
    </cfRule>
    <cfRule type="cellIs" dxfId="1001" priority="1011" operator="greaterThanOrEqual">
      <formula>85%</formula>
    </cfRule>
    <cfRule type="cellIs" dxfId="1000" priority="1012" operator="lessThan">
      <formula>85%</formula>
    </cfRule>
  </conditionalFormatting>
  <conditionalFormatting sqref="Z163">
    <cfRule type="containsBlanks" dxfId="999" priority="1005">
      <formula>LEN(TRIM(Z163))=0</formula>
    </cfRule>
    <cfRule type="cellIs" dxfId="998" priority="1006" operator="greaterThanOrEqual">
      <formula>0.95</formula>
    </cfRule>
    <cfRule type="cellIs" dxfId="997" priority="1007" operator="greaterThanOrEqual">
      <formula>85%</formula>
    </cfRule>
    <cfRule type="cellIs" dxfId="996" priority="1008" operator="lessThan">
      <formula>85%</formula>
    </cfRule>
  </conditionalFormatting>
  <conditionalFormatting sqref="AA163">
    <cfRule type="containsBlanks" dxfId="995" priority="1001">
      <formula>LEN(TRIM(AA163))=0</formula>
    </cfRule>
    <cfRule type="cellIs" dxfId="994" priority="1002" operator="greaterThanOrEqual">
      <formula>0.95</formula>
    </cfRule>
    <cfRule type="cellIs" dxfId="993" priority="1003" operator="greaterThanOrEqual">
      <formula>85%</formula>
    </cfRule>
    <cfRule type="cellIs" dxfId="992" priority="1004" operator="lessThan">
      <formula>85%</formula>
    </cfRule>
  </conditionalFormatting>
  <conditionalFormatting sqref="AB163">
    <cfRule type="containsBlanks" dxfId="991" priority="997">
      <formula>LEN(TRIM(AB163))=0</formula>
    </cfRule>
    <cfRule type="cellIs" dxfId="990" priority="998" operator="greaterThanOrEqual">
      <formula>0.95</formula>
    </cfRule>
    <cfRule type="cellIs" dxfId="989" priority="999" operator="greaterThanOrEqual">
      <formula>85%</formula>
    </cfRule>
    <cfRule type="cellIs" dxfId="988" priority="1000" operator="lessThan">
      <formula>85%</formula>
    </cfRule>
  </conditionalFormatting>
  <conditionalFormatting sqref="AC163">
    <cfRule type="containsBlanks" dxfId="987" priority="993">
      <formula>LEN(TRIM(AC163))=0</formula>
    </cfRule>
    <cfRule type="cellIs" dxfId="986" priority="994" operator="greaterThanOrEqual">
      <formula>0.95</formula>
    </cfRule>
    <cfRule type="cellIs" dxfId="985" priority="995" operator="greaterThanOrEqual">
      <formula>85%</formula>
    </cfRule>
    <cfRule type="cellIs" dxfId="984" priority="996" operator="lessThan">
      <formula>85%</formula>
    </cfRule>
  </conditionalFormatting>
  <conditionalFormatting sqref="AD163">
    <cfRule type="containsBlanks" dxfId="983" priority="989">
      <formula>LEN(TRIM(AD163))=0</formula>
    </cfRule>
    <cfRule type="cellIs" dxfId="982" priority="990" operator="greaterThanOrEqual">
      <formula>0.95</formula>
    </cfRule>
    <cfRule type="cellIs" dxfId="981" priority="991" operator="greaterThanOrEqual">
      <formula>85%</formula>
    </cfRule>
    <cfRule type="cellIs" dxfId="980" priority="992" operator="lessThan">
      <formula>85%</formula>
    </cfRule>
  </conditionalFormatting>
  <conditionalFormatting sqref="AE163">
    <cfRule type="containsBlanks" dxfId="979" priority="985">
      <formula>LEN(TRIM(AE163))=0</formula>
    </cfRule>
    <cfRule type="cellIs" dxfId="978" priority="986" operator="greaterThanOrEqual">
      <formula>0.95</formula>
    </cfRule>
    <cfRule type="cellIs" dxfId="977" priority="987" operator="greaterThanOrEqual">
      <formula>85%</formula>
    </cfRule>
    <cfRule type="cellIs" dxfId="976" priority="988" operator="lessThan">
      <formula>85%</formula>
    </cfRule>
  </conditionalFormatting>
  <conditionalFormatting sqref="AF163">
    <cfRule type="containsBlanks" dxfId="975" priority="981">
      <formula>LEN(TRIM(AF163))=0</formula>
    </cfRule>
    <cfRule type="cellIs" dxfId="974" priority="982" operator="greaterThanOrEqual">
      <formula>0.95</formula>
    </cfRule>
    <cfRule type="cellIs" dxfId="973" priority="983" operator="greaterThanOrEqual">
      <formula>85%</formula>
    </cfRule>
    <cfRule type="cellIs" dxfId="972" priority="984" operator="lessThan">
      <formula>85%</formula>
    </cfRule>
  </conditionalFormatting>
  <conditionalFormatting sqref="AG163">
    <cfRule type="containsBlanks" dxfId="971" priority="977">
      <formula>LEN(TRIM(AG163))=0</formula>
    </cfRule>
    <cfRule type="cellIs" dxfId="970" priority="978" operator="greaterThanOrEqual">
      <formula>0.95</formula>
    </cfRule>
    <cfRule type="cellIs" dxfId="969" priority="979" operator="greaterThanOrEqual">
      <formula>85%</formula>
    </cfRule>
    <cfRule type="cellIs" dxfId="968" priority="980" operator="lessThan">
      <formula>85%</formula>
    </cfRule>
  </conditionalFormatting>
  <conditionalFormatting sqref="AH163">
    <cfRule type="containsBlanks" dxfId="967" priority="973">
      <formula>LEN(TRIM(AH163))=0</formula>
    </cfRule>
    <cfRule type="cellIs" dxfId="966" priority="974" operator="greaterThanOrEqual">
      <formula>0.95</formula>
    </cfRule>
    <cfRule type="cellIs" dxfId="965" priority="975" operator="greaterThanOrEqual">
      <formula>85%</formula>
    </cfRule>
    <cfRule type="cellIs" dxfId="964" priority="976" operator="lessThan">
      <formula>85%</formula>
    </cfRule>
  </conditionalFormatting>
  <conditionalFormatting sqref="AI163">
    <cfRule type="containsBlanks" dxfId="963" priority="969">
      <formula>LEN(TRIM(AI163))=0</formula>
    </cfRule>
    <cfRule type="cellIs" dxfId="962" priority="970" operator="greaterThanOrEqual">
      <formula>0.95</formula>
    </cfRule>
    <cfRule type="cellIs" dxfId="961" priority="971" operator="greaterThanOrEqual">
      <formula>85%</formula>
    </cfRule>
    <cfRule type="cellIs" dxfId="960" priority="972" operator="lessThan">
      <formula>85%</formula>
    </cfRule>
  </conditionalFormatting>
  <conditionalFormatting sqref="AJ163">
    <cfRule type="containsBlanks" dxfId="959" priority="965">
      <formula>LEN(TRIM(AJ163))=0</formula>
    </cfRule>
    <cfRule type="cellIs" dxfId="958" priority="966" operator="greaterThanOrEqual">
      <formula>0.95</formula>
    </cfRule>
    <cfRule type="cellIs" dxfId="957" priority="967" operator="greaterThanOrEqual">
      <formula>85%</formula>
    </cfRule>
    <cfRule type="cellIs" dxfId="956" priority="968" operator="lessThan">
      <formula>85%</formula>
    </cfRule>
  </conditionalFormatting>
  <conditionalFormatting sqref="AK163">
    <cfRule type="containsBlanks" dxfId="955" priority="961">
      <formula>LEN(TRIM(AK163))=0</formula>
    </cfRule>
    <cfRule type="cellIs" dxfId="954" priority="962" operator="greaterThanOrEqual">
      <formula>0.95</formula>
    </cfRule>
    <cfRule type="cellIs" dxfId="953" priority="963" operator="greaterThanOrEqual">
      <formula>85%</formula>
    </cfRule>
    <cfRule type="cellIs" dxfId="952" priority="964" operator="lessThan">
      <formula>85%</formula>
    </cfRule>
  </conditionalFormatting>
  <conditionalFormatting sqref="AL163">
    <cfRule type="containsBlanks" dxfId="951" priority="957">
      <formula>LEN(TRIM(AL163))=0</formula>
    </cfRule>
    <cfRule type="cellIs" dxfId="950" priority="958" operator="greaterThanOrEqual">
      <formula>0.95</formula>
    </cfRule>
    <cfRule type="cellIs" dxfId="949" priority="959" operator="greaterThanOrEqual">
      <formula>85%</formula>
    </cfRule>
    <cfRule type="cellIs" dxfId="948" priority="960" operator="lessThan">
      <formula>85%</formula>
    </cfRule>
  </conditionalFormatting>
  <conditionalFormatting sqref="AM163">
    <cfRule type="containsBlanks" dxfId="947" priority="953">
      <formula>LEN(TRIM(AM163))=0</formula>
    </cfRule>
    <cfRule type="cellIs" dxfId="946" priority="954" operator="greaterThanOrEqual">
      <formula>0.95</formula>
    </cfRule>
    <cfRule type="cellIs" dxfId="945" priority="955" operator="greaterThanOrEqual">
      <formula>85%</formula>
    </cfRule>
    <cfRule type="cellIs" dxfId="944" priority="956" operator="lessThan">
      <formula>85%</formula>
    </cfRule>
  </conditionalFormatting>
  <conditionalFormatting sqref="AN163">
    <cfRule type="containsBlanks" dxfId="943" priority="949">
      <formula>LEN(TRIM(AN163))=0</formula>
    </cfRule>
    <cfRule type="cellIs" dxfId="942" priority="950" operator="greaterThanOrEqual">
      <formula>0.95</formula>
    </cfRule>
    <cfRule type="cellIs" dxfId="941" priority="951" operator="greaterThanOrEqual">
      <formula>85%</formula>
    </cfRule>
    <cfRule type="cellIs" dxfId="940" priority="952" operator="lessThan">
      <formula>85%</formula>
    </cfRule>
  </conditionalFormatting>
  <conditionalFormatting sqref="AO163">
    <cfRule type="containsBlanks" dxfId="939" priority="945">
      <formula>LEN(TRIM(AO163))=0</formula>
    </cfRule>
    <cfRule type="cellIs" dxfId="938" priority="946" operator="greaterThanOrEqual">
      <formula>0.95</formula>
    </cfRule>
    <cfRule type="cellIs" dxfId="937" priority="947" operator="greaterThanOrEqual">
      <formula>85%</formula>
    </cfRule>
    <cfRule type="cellIs" dxfId="936" priority="948" operator="lessThan">
      <formula>85%</formula>
    </cfRule>
  </conditionalFormatting>
  <conditionalFormatting sqref="AP163">
    <cfRule type="containsBlanks" dxfId="935" priority="941">
      <formula>LEN(TRIM(AP163))=0</formula>
    </cfRule>
    <cfRule type="cellIs" dxfId="934" priority="942" operator="greaterThanOrEqual">
      <formula>0.95</formula>
    </cfRule>
    <cfRule type="cellIs" dxfId="933" priority="943" operator="greaterThanOrEqual">
      <formula>85%</formula>
    </cfRule>
    <cfRule type="cellIs" dxfId="932" priority="944" operator="lessThan">
      <formula>85%</formula>
    </cfRule>
  </conditionalFormatting>
  <conditionalFormatting sqref="AQ163">
    <cfRule type="containsBlanks" dxfId="931" priority="937">
      <formula>LEN(TRIM(AQ163))=0</formula>
    </cfRule>
    <cfRule type="cellIs" dxfId="930" priority="938" operator="greaterThanOrEqual">
      <formula>0.95</formula>
    </cfRule>
    <cfRule type="cellIs" dxfId="929" priority="939" operator="greaterThanOrEqual">
      <formula>85%</formula>
    </cfRule>
    <cfRule type="cellIs" dxfId="928" priority="940" operator="lessThan">
      <formula>85%</formula>
    </cfRule>
  </conditionalFormatting>
  <conditionalFormatting sqref="B5:B9">
    <cfRule type="containsBlanks" dxfId="927" priority="934">
      <formula>LEN(TRIM(B5))=0</formula>
    </cfRule>
    <cfRule type="cellIs" dxfId="926" priority="935" operator="greaterThanOrEqual">
      <formula>85</formula>
    </cfRule>
    <cfRule type="cellIs" dxfId="925" priority="936" operator="lessThan">
      <formula>85</formula>
    </cfRule>
  </conditionalFormatting>
  <conditionalFormatting sqref="C5:C9">
    <cfRule type="containsBlanks" dxfId="924" priority="931">
      <formula>LEN(TRIM(C5))=0</formula>
    </cfRule>
    <cfRule type="cellIs" dxfId="923" priority="932" operator="greaterThanOrEqual">
      <formula>85</formula>
    </cfRule>
    <cfRule type="cellIs" dxfId="922" priority="933" operator="lessThan">
      <formula>85</formula>
    </cfRule>
  </conditionalFormatting>
  <conditionalFormatting sqref="D5:D9">
    <cfRule type="containsBlanks" dxfId="921" priority="928">
      <formula>LEN(TRIM(D5))=0</formula>
    </cfRule>
    <cfRule type="cellIs" dxfId="920" priority="929" operator="greaterThanOrEqual">
      <formula>85</formula>
    </cfRule>
    <cfRule type="cellIs" dxfId="919" priority="930" operator="lessThan">
      <formula>85</formula>
    </cfRule>
  </conditionalFormatting>
  <conditionalFormatting sqref="E5:E9">
    <cfRule type="containsBlanks" dxfId="918" priority="925">
      <formula>LEN(TRIM(E5))=0</formula>
    </cfRule>
    <cfRule type="cellIs" dxfId="917" priority="926" operator="greaterThanOrEqual">
      <formula>85</formula>
    </cfRule>
    <cfRule type="cellIs" dxfId="916" priority="927" operator="lessThan">
      <formula>85</formula>
    </cfRule>
  </conditionalFormatting>
  <conditionalFormatting sqref="F5:F9">
    <cfRule type="containsBlanks" dxfId="915" priority="922">
      <formula>LEN(TRIM(F5))=0</formula>
    </cfRule>
    <cfRule type="cellIs" dxfId="914" priority="923" operator="greaterThanOrEqual">
      <formula>85</formula>
    </cfRule>
    <cfRule type="cellIs" dxfId="913" priority="924" operator="lessThan">
      <formula>85</formula>
    </cfRule>
  </conditionalFormatting>
  <conditionalFormatting sqref="G5:G9">
    <cfRule type="containsBlanks" dxfId="912" priority="919">
      <formula>LEN(TRIM(G5))=0</formula>
    </cfRule>
    <cfRule type="cellIs" dxfId="911" priority="920" operator="greaterThanOrEqual">
      <formula>85</formula>
    </cfRule>
    <cfRule type="cellIs" dxfId="910" priority="921" operator="lessThan">
      <formula>85</formula>
    </cfRule>
  </conditionalFormatting>
  <conditionalFormatting sqref="H5:H9">
    <cfRule type="containsBlanks" dxfId="909" priority="916">
      <formula>LEN(TRIM(H5))=0</formula>
    </cfRule>
    <cfRule type="cellIs" dxfId="908" priority="917" operator="greaterThanOrEqual">
      <formula>85</formula>
    </cfRule>
    <cfRule type="cellIs" dxfId="907" priority="918" operator="lessThan">
      <formula>85</formula>
    </cfRule>
  </conditionalFormatting>
  <conditionalFormatting sqref="I5:I9">
    <cfRule type="containsBlanks" dxfId="906" priority="913">
      <formula>LEN(TRIM(I5))=0</formula>
    </cfRule>
    <cfRule type="cellIs" dxfId="905" priority="914" operator="greaterThanOrEqual">
      <formula>85</formula>
    </cfRule>
    <cfRule type="cellIs" dxfId="904" priority="915" operator="lessThan">
      <formula>85</formula>
    </cfRule>
  </conditionalFormatting>
  <conditionalFormatting sqref="J5:J9">
    <cfRule type="containsBlanks" dxfId="903" priority="910">
      <formula>LEN(TRIM(J5))=0</formula>
    </cfRule>
    <cfRule type="cellIs" dxfId="902" priority="911" operator="greaterThanOrEqual">
      <formula>85</formula>
    </cfRule>
    <cfRule type="cellIs" dxfId="901" priority="912" operator="lessThan">
      <formula>85</formula>
    </cfRule>
  </conditionalFormatting>
  <conditionalFormatting sqref="K5:K9">
    <cfRule type="containsBlanks" dxfId="900" priority="907">
      <formula>LEN(TRIM(K5))=0</formula>
    </cfRule>
    <cfRule type="cellIs" dxfId="899" priority="908" operator="greaterThanOrEqual">
      <formula>85</formula>
    </cfRule>
    <cfRule type="cellIs" dxfId="898" priority="909" operator="lessThan">
      <formula>85</formula>
    </cfRule>
  </conditionalFormatting>
  <conditionalFormatting sqref="L5:L9">
    <cfRule type="containsBlanks" dxfId="897" priority="904">
      <formula>LEN(TRIM(L5))=0</formula>
    </cfRule>
    <cfRule type="cellIs" dxfId="896" priority="905" operator="greaterThanOrEqual">
      <formula>85</formula>
    </cfRule>
    <cfRule type="cellIs" dxfId="895" priority="906" operator="lessThan">
      <formula>85</formula>
    </cfRule>
  </conditionalFormatting>
  <conditionalFormatting sqref="M5:M9">
    <cfRule type="containsBlanks" dxfId="894" priority="901">
      <formula>LEN(TRIM(M5))=0</formula>
    </cfRule>
    <cfRule type="cellIs" dxfId="893" priority="902" operator="greaterThanOrEqual">
      <formula>85</formula>
    </cfRule>
    <cfRule type="cellIs" dxfId="892" priority="903" operator="lessThan">
      <formula>85</formula>
    </cfRule>
  </conditionalFormatting>
  <conditionalFormatting sqref="N5:N9">
    <cfRule type="containsBlanks" dxfId="891" priority="898">
      <formula>LEN(TRIM(N5))=0</formula>
    </cfRule>
    <cfRule type="cellIs" dxfId="890" priority="899" operator="greaterThanOrEqual">
      <formula>85</formula>
    </cfRule>
    <cfRule type="cellIs" dxfId="889" priority="900" operator="lessThan">
      <formula>85</formula>
    </cfRule>
  </conditionalFormatting>
  <conditionalFormatting sqref="O5:O9">
    <cfRule type="containsBlanks" dxfId="888" priority="895">
      <formula>LEN(TRIM(O5))=0</formula>
    </cfRule>
    <cfRule type="cellIs" dxfId="887" priority="896" operator="greaterThanOrEqual">
      <formula>85</formula>
    </cfRule>
    <cfRule type="cellIs" dxfId="886" priority="897" operator="lessThan">
      <formula>85</formula>
    </cfRule>
  </conditionalFormatting>
  <conditionalFormatting sqref="P5:P9">
    <cfRule type="containsBlanks" dxfId="885" priority="892">
      <formula>LEN(TRIM(P5))=0</formula>
    </cfRule>
    <cfRule type="cellIs" dxfId="884" priority="893" operator="greaterThanOrEqual">
      <formula>85</formula>
    </cfRule>
    <cfRule type="cellIs" dxfId="883" priority="894" operator="lessThan">
      <formula>85</formula>
    </cfRule>
  </conditionalFormatting>
  <conditionalFormatting sqref="Q5:Q9">
    <cfRule type="containsBlanks" dxfId="882" priority="889">
      <formula>LEN(TRIM(Q5))=0</formula>
    </cfRule>
    <cfRule type="cellIs" dxfId="881" priority="890" operator="greaterThanOrEqual">
      <formula>85</formula>
    </cfRule>
    <cfRule type="cellIs" dxfId="880" priority="891" operator="lessThan">
      <formula>85</formula>
    </cfRule>
  </conditionalFormatting>
  <conditionalFormatting sqref="R5:R9">
    <cfRule type="containsBlanks" dxfId="879" priority="886">
      <formula>LEN(TRIM(R5))=0</formula>
    </cfRule>
    <cfRule type="cellIs" dxfId="878" priority="887" operator="greaterThanOrEqual">
      <formula>85</formula>
    </cfRule>
    <cfRule type="cellIs" dxfId="877" priority="888" operator="lessThan">
      <formula>85</formula>
    </cfRule>
  </conditionalFormatting>
  <conditionalFormatting sqref="S5:S9">
    <cfRule type="containsBlanks" dxfId="876" priority="883">
      <formula>LEN(TRIM(S5))=0</formula>
    </cfRule>
    <cfRule type="cellIs" dxfId="875" priority="884" operator="greaterThanOrEqual">
      <formula>85</formula>
    </cfRule>
    <cfRule type="cellIs" dxfId="874" priority="885" operator="lessThan">
      <formula>85</formula>
    </cfRule>
  </conditionalFormatting>
  <conditionalFormatting sqref="T5:T9">
    <cfRule type="containsBlanks" dxfId="873" priority="880">
      <formula>LEN(TRIM(T5))=0</formula>
    </cfRule>
    <cfRule type="cellIs" dxfId="872" priority="881" operator="greaterThanOrEqual">
      <formula>85</formula>
    </cfRule>
    <cfRule type="cellIs" dxfId="871" priority="882" operator="lessThan">
      <formula>85</formula>
    </cfRule>
  </conditionalFormatting>
  <conditionalFormatting sqref="U5:U9">
    <cfRule type="containsBlanks" dxfId="870" priority="877">
      <formula>LEN(TRIM(U5))=0</formula>
    </cfRule>
    <cfRule type="cellIs" dxfId="869" priority="878" operator="greaterThanOrEqual">
      <formula>85</formula>
    </cfRule>
    <cfRule type="cellIs" dxfId="868" priority="879" operator="lessThan">
      <formula>85</formula>
    </cfRule>
  </conditionalFormatting>
  <conditionalFormatting sqref="V5:V9">
    <cfRule type="containsBlanks" dxfId="867" priority="874">
      <formula>LEN(TRIM(V5))=0</formula>
    </cfRule>
    <cfRule type="cellIs" dxfId="866" priority="875" operator="greaterThanOrEqual">
      <formula>85</formula>
    </cfRule>
    <cfRule type="cellIs" dxfId="865" priority="876" operator="lessThan">
      <formula>85</formula>
    </cfRule>
  </conditionalFormatting>
  <conditionalFormatting sqref="W5:W9">
    <cfRule type="containsBlanks" dxfId="864" priority="871">
      <formula>LEN(TRIM(W5))=0</formula>
    </cfRule>
    <cfRule type="cellIs" dxfId="863" priority="872" operator="greaterThanOrEqual">
      <formula>85</formula>
    </cfRule>
    <cfRule type="cellIs" dxfId="862" priority="873" operator="lessThan">
      <formula>85</formula>
    </cfRule>
  </conditionalFormatting>
  <conditionalFormatting sqref="X5:X9">
    <cfRule type="containsBlanks" dxfId="861" priority="868">
      <formula>LEN(TRIM(X5))=0</formula>
    </cfRule>
    <cfRule type="cellIs" dxfId="860" priority="869" operator="greaterThanOrEqual">
      <formula>85</formula>
    </cfRule>
    <cfRule type="cellIs" dxfId="859" priority="870" operator="lessThan">
      <formula>85</formula>
    </cfRule>
  </conditionalFormatting>
  <conditionalFormatting sqref="Y5:Y9">
    <cfRule type="containsBlanks" dxfId="858" priority="865">
      <formula>LEN(TRIM(Y5))=0</formula>
    </cfRule>
    <cfRule type="cellIs" dxfId="857" priority="866" operator="greaterThanOrEqual">
      <formula>85</formula>
    </cfRule>
    <cfRule type="cellIs" dxfId="856" priority="867" operator="lessThan">
      <formula>85</formula>
    </cfRule>
  </conditionalFormatting>
  <conditionalFormatting sqref="Z5:Z9">
    <cfRule type="containsBlanks" dxfId="855" priority="862">
      <formula>LEN(TRIM(Z5))=0</formula>
    </cfRule>
    <cfRule type="cellIs" dxfId="854" priority="863" operator="greaterThanOrEqual">
      <formula>85</formula>
    </cfRule>
    <cfRule type="cellIs" dxfId="853" priority="864" operator="lessThan">
      <formula>85</formula>
    </cfRule>
  </conditionalFormatting>
  <conditionalFormatting sqref="AA5:AA9">
    <cfRule type="containsBlanks" dxfId="852" priority="859">
      <formula>LEN(TRIM(AA5))=0</formula>
    </cfRule>
    <cfRule type="cellIs" dxfId="851" priority="860" operator="greaterThanOrEqual">
      <formula>85</formula>
    </cfRule>
    <cfRule type="cellIs" dxfId="850" priority="861" operator="lessThan">
      <formula>85</formula>
    </cfRule>
  </conditionalFormatting>
  <conditionalFormatting sqref="AB5:AB9">
    <cfRule type="containsBlanks" dxfId="849" priority="856">
      <formula>LEN(TRIM(AB5))=0</formula>
    </cfRule>
    <cfRule type="cellIs" dxfId="848" priority="857" operator="greaterThanOrEqual">
      <formula>85</formula>
    </cfRule>
    <cfRule type="cellIs" dxfId="847" priority="858" operator="lessThan">
      <formula>85</formula>
    </cfRule>
  </conditionalFormatting>
  <conditionalFormatting sqref="AC5:AC9">
    <cfRule type="containsBlanks" dxfId="846" priority="853">
      <formula>LEN(TRIM(AC5))=0</formula>
    </cfRule>
    <cfRule type="cellIs" dxfId="845" priority="854" operator="greaterThanOrEqual">
      <formula>85</formula>
    </cfRule>
    <cfRule type="cellIs" dxfId="844" priority="855" operator="lessThan">
      <formula>85</formula>
    </cfRule>
  </conditionalFormatting>
  <conditionalFormatting sqref="AD5:AD9">
    <cfRule type="containsBlanks" dxfId="843" priority="850">
      <formula>LEN(TRIM(AD5))=0</formula>
    </cfRule>
    <cfRule type="cellIs" dxfId="842" priority="851" operator="greaterThanOrEqual">
      <formula>85</formula>
    </cfRule>
    <cfRule type="cellIs" dxfId="841" priority="852" operator="lessThan">
      <formula>85</formula>
    </cfRule>
  </conditionalFormatting>
  <conditionalFormatting sqref="AE5:AE9">
    <cfRule type="containsBlanks" dxfId="840" priority="847">
      <formula>LEN(TRIM(AE5))=0</formula>
    </cfRule>
    <cfRule type="cellIs" dxfId="839" priority="848" operator="greaterThanOrEqual">
      <formula>85</formula>
    </cfRule>
    <cfRule type="cellIs" dxfId="838" priority="849" operator="lessThan">
      <formula>85</formula>
    </cfRule>
  </conditionalFormatting>
  <conditionalFormatting sqref="AF5:AF9">
    <cfRule type="containsBlanks" dxfId="837" priority="844">
      <formula>LEN(TRIM(AF5))=0</formula>
    </cfRule>
    <cfRule type="cellIs" dxfId="836" priority="845" operator="greaterThanOrEqual">
      <formula>85</formula>
    </cfRule>
    <cfRule type="cellIs" dxfId="835" priority="846" operator="lessThan">
      <formula>85</formula>
    </cfRule>
  </conditionalFormatting>
  <conditionalFormatting sqref="AG5:AG9">
    <cfRule type="containsBlanks" dxfId="834" priority="841">
      <formula>LEN(TRIM(AG5))=0</formula>
    </cfRule>
    <cfRule type="cellIs" dxfId="833" priority="842" operator="greaterThanOrEqual">
      <formula>85</formula>
    </cfRule>
    <cfRule type="cellIs" dxfId="832" priority="843" operator="lessThan">
      <formula>85</formula>
    </cfRule>
  </conditionalFormatting>
  <conditionalFormatting sqref="AH5:AH9">
    <cfRule type="containsBlanks" dxfId="831" priority="838">
      <formula>LEN(TRIM(AH5))=0</formula>
    </cfRule>
    <cfRule type="cellIs" dxfId="830" priority="839" operator="greaterThanOrEqual">
      <formula>85</formula>
    </cfRule>
    <cfRule type="cellIs" dxfId="829" priority="840" operator="lessThan">
      <formula>85</formula>
    </cfRule>
  </conditionalFormatting>
  <conditionalFormatting sqref="AI5:AI9">
    <cfRule type="containsBlanks" dxfId="828" priority="835">
      <formula>LEN(TRIM(AI5))=0</formula>
    </cfRule>
    <cfRule type="cellIs" dxfId="827" priority="836" operator="greaterThanOrEqual">
      <formula>85</formula>
    </cfRule>
    <cfRule type="cellIs" dxfId="826" priority="837" operator="lessThan">
      <formula>85</formula>
    </cfRule>
  </conditionalFormatting>
  <conditionalFormatting sqref="AJ5:AJ9">
    <cfRule type="containsBlanks" dxfId="825" priority="832">
      <formula>LEN(TRIM(AJ5))=0</formula>
    </cfRule>
    <cfRule type="cellIs" dxfId="824" priority="833" operator="greaterThanOrEqual">
      <formula>85</formula>
    </cfRule>
    <cfRule type="cellIs" dxfId="823" priority="834" operator="lessThan">
      <formula>85</formula>
    </cfRule>
  </conditionalFormatting>
  <conditionalFormatting sqref="AK5:AK9">
    <cfRule type="containsBlanks" dxfId="822" priority="829">
      <formula>LEN(TRIM(AK5))=0</formula>
    </cfRule>
    <cfRule type="cellIs" dxfId="821" priority="830" operator="greaterThanOrEqual">
      <formula>85</formula>
    </cfRule>
    <cfRule type="cellIs" dxfId="820" priority="831" operator="lessThan">
      <formula>85</formula>
    </cfRule>
  </conditionalFormatting>
  <conditionalFormatting sqref="AL5:AL9">
    <cfRule type="containsBlanks" dxfId="819" priority="826">
      <formula>LEN(TRIM(AL5))=0</formula>
    </cfRule>
    <cfRule type="cellIs" dxfId="818" priority="827" operator="greaterThanOrEqual">
      <formula>85</formula>
    </cfRule>
    <cfRule type="cellIs" dxfId="817" priority="828" operator="lessThan">
      <formula>85</formula>
    </cfRule>
  </conditionalFormatting>
  <conditionalFormatting sqref="AM5:AM9">
    <cfRule type="containsBlanks" dxfId="816" priority="823">
      <formula>LEN(TRIM(AM5))=0</formula>
    </cfRule>
    <cfRule type="cellIs" dxfId="815" priority="824" operator="greaterThanOrEqual">
      <formula>85</formula>
    </cfRule>
    <cfRule type="cellIs" dxfId="814" priority="825" operator="lessThan">
      <formula>85</formula>
    </cfRule>
  </conditionalFormatting>
  <conditionalFormatting sqref="AN5:AN9">
    <cfRule type="containsBlanks" dxfId="813" priority="820">
      <formula>LEN(TRIM(AN5))=0</formula>
    </cfRule>
    <cfRule type="cellIs" dxfId="812" priority="821" operator="greaterThanOrEqual">
      <formula>85</formula>
    </cfRule>
    <cfRule type="cellIs" dxfId="811" priority="822" operator="lessThan">
      <formula>85</formula>
    </cfRule>
  </conditionalFormatting>
  <conditionalFormatting sqref="AO5:AO9">
    <cfRule type="containsBlanks" dxfId="810" priority="817">
      <formula>LEN(TRIM(AO5))=0</formula>
    </cfRule>
    <cfRule type="cellIs" dxfId="809" priority="818" operator="greaterThanOrEqual">
      <formula>85</formula>
    </cfRule>
    <cfRule type="cellIs" dxfId="808" priority="819" operator="lessThan">
      <formula>85</formula>
    </cfRule>
  </conditionalFormatting>
  <conditionalFormatting sqref="AP5:AP9">
    <cfRule type="containsBlanks" dxfId="807" priority="814">
      <formula>LEN(TRIM(AP5))=0</formula>
    </cfRule>
    <cfRule type="cellIs" dxfId="806" priority="815" operator="greaterThanOrEqual">
      <formula>85</formula>
    </cfRule>
    <cfRule type="cellIs" dxfId="805" priority="816" operator="lessThan">
      <formula>85</formula>
    </cfRule>
  </conditionalFormatting>
  <conditionalFormatting sqref="AQ5:AQ9">
    <cfRule type="containsBlanks" dxfId="804" priority="811">
      <formula>LEN(TRIM(AQ5))=0</formula>
    </cfRule>
    <cfRule type="cellIs" dxfId="803" priority="812" operator="greaterThanOrEqual">
      <formula>85</formula>
    </cfRule>
    <cfRule type="cellIs" dxfId="802" priority="813" operator="lessThan">
      <formula>85</formula>
    </cfRule>
  </conditionalFormatting>
  <conditionalFormatting sqref="B18:B22">
    <cfRule type="containsBlanks" dxfId="801" priority="808">
      <formula>LEN(TRIM(B18))=0</formula>
    </cfRule>
    <cfRule type="cellIs" dxfId="800" priority="809" operator="greaterThanOrEqual">
      <formula>85</formula>
    </cfRule>
    <cfRule type="cellIs" dxfId="799" priority="810" operator="lessThan">
      <formula>85</formula>
    </cfRule>
  </conditionalFormatting>
  <conditionalFormatting sqref="C18:C22">
    <cfRule type="containsBlanks" dxfId="798" priority="805">
      <formula>LEN(TRIM(C18))=0</formula>
    </cfRule>
    <cfRule type="cellIs" dxfId="797" priority="806" operator="greaterThanOrEqual">
      <formula>85</formula>
    </cfRule>
    <cfRule type="cellIs" dxfId="796" priority="807" operator="lessThan">
      <formula>85</formula>
    </cfRule>
  </conditionalFormatting>
  <conditionalFormatting sqref="D18:D22">
    <cfRule type="containsBlanks" dxfId="795" priority="802">
      <formula>LEN(TRIM(D18))=0</formula>
    </cfRule>
    <cfRule type="cellIs" dxfId="794" priority="803" operator="greaterThanOrEqual">
      <formula>85</formula>
    </cfRule>
    <cfRule type="cellIs" dxfId="793" priority="804" operator="lessThan">
      <formula>85</formula>
    </cfRule>
  </conditionalFormatting>
  <conditionalFormatting sqref="E18:E22">
    <cfRule type="containsBlanks" dxfId="792" priority="799">
      <formula>LEN(TRIM(E18))=0</formula>
    </cfRule>
    <cfRule type="cellIs" dxfId="791" priority="800" operator="greaterThanOrEqual">
      <formula>85</formula>
    </cfRule>
    <cfRule type="cellIs" dxfId="790" priority="801" operator="lessThan">
      <formula>85</formula>
    </cfRule>
  </conditionalFormatting>
  <conditionalFormatting sqref="F18:F22">
    <cfRule type="containsBlanks" dxfId="789" priority="796">
      <formula>LEN(TRIM(F18))=0</formula>
    </cfRule>
    <cfRule type="cellIs" dxfId="788" priority="797" operator="greaterThanOrEqual">
      <formula>85</formula>
    </cfRule>
    <cfRule type="cellIs" dxfId="787" priority="798" operator="lessThan">
      <formula>85</formula>
    </cfRule>
  </conditionalFormatting>
  <conditionalFormatting sqref="G18:G22">
    <cfRule type="containsBlanks" dxfId="786" priority="793">
      <formula>LEN(TRIM(G18))=0</formula>
    </cfRule>
    <cfRule type="cellIs" dxfId="785" priority="794" operator="greaterThanOrEqual">
      <formula>85</formula>
    </cfRule>
    <cfRule type="cellIs" dxfId="784" priority="795" operator="lessThan">
      <formula>85</formula>
    </cfRule>
  </conditionalFormatting>
  <conditionalFormatting sqref="H18:H22">
    <cfRule type="containsBlanks" dxfId="783" priority="790">
      <formula>LEN(TRIM(H18))=0</formula>
    </cfRule>
    <cfRule type="cellIs" dxfId="782" priority="791" operator="greaterThanOrEqual">
      <formula>85</formula>
    </cfRule>
    <cfRule type="cellIs" dxfId="781" priority="792" operator="lessThan">
      <formula>85</formula>
    </cfRule>
  </conditionalFormatting>
  <conditionalFormatting sqref="I18:I22">
    <cfRule type="containsBlanks" dxfId="780" priority="787">
      <formula>LEN(TRIM(I18))=0</formula>
    </cfRule>
    <cfRule type="cellIs" dxfId="779" priority="788" operator="greaterThanOrEqual">
      <formula>85</formula>
    </cfRule>
    <cfRule type="cellIs" dxfId="778" priority="789" operator="lessThan">
      <formula>85</formula>
    </cfRule>
  </conditionalFormatting>
  <conditionalFormatting sqref="J18:J22">
    <cfRule type="containsBlanks" dxfId="777" priority="784">
      <formula>LEN(TRIM(J18))=0</formula>
    </cfRule>
    <cfRule type="cellIs" dxfId="776" priority="785" operator="greaterThanOrEqual">
      <formula>85</formula>
    </cfRule>
    <cfRule type="cellIs" dxfId="775" priority="786" operator="lessThan">
      <formula>85</formula>
    </cfRule>
  </conditionalFormatting>
  <conditionalFormatting sqref="K18:K22">
    <cfRule type="containsBlanks" dxfId="774" priority="781">
      <formula>LEN(TRIM(K18))=0</formula>
    </cfRule>
    <cfRule type="cellIs" dxfId="773" priority="782" operator="greaterThanOrEqual">
      <formula>85</formula>
    </cfRule>
    <cfRule type="cellIs" dxfId="772" priority="783" operator="lessThan">
      <formula>85</formula>
    </cfRule>
  </conditionalFormatting>
  <conditionalFormatting sqref="L18:L22">
    <cfRule type="containsBlanks" dxfId="771" priority="778">
      <formula>LEN(TRIM(L18))=0</formula>
    </cfRule>
    <cfRule type="cellIs" dxfId="770" priority="779" operator="greaterThanOrEqual">
      <formula>85</formula>
    </cfRule>
    <cfRule type="cellIs" dxfId="769" priority="780" operator="lessThan">
      <formula>85</formula>
    </cfRule>
  </conditionalFormatting>
  <conditionalFormatting sqref="M18:M22">
    <cfRule type="containsBlanks" dxfId="768" priority="775">
      <formula>LEN(TRIM(M18))=0</formula>
    </cfRule>
    <cfRule type="cellIs" dxfId="767" priority="776" operator="greaterThanOrEqual">
      <formula>85</formula>
    </cfRule>
    <cfRule type="cellIs" dxfId="766" priority="777" operator="lessThan">
      <formula>85</formula>
    </cfRule>
  </conditionalFormatting>
  <conditionalFormatting sqref="N18:N22">
    <cfRule type="containsBlanks" dxfId="765" priority="772">
      <formula>LEN(TRIM(N18))=0</formula>
    </cfRule>
    <cfRule type="cellIs" dxfId="764" priority="773" operator="greaterThanOrEqual">
      <formula>85</formula>
    </cfRule>
    <cfRule type="cellIs" dxfId="763" priority="774" operator="lessThan">
      <formula>85</formula>
    </cfRule>
  </conditionalFormatting>
  <conditionalFormatting sqref="O18:O22">
    <cfRule type="containsBlanks" dxfId="762" priority="769">
      <formula>LEN(TRIM(O18))=0</formula>
    </cfRule>
    <cfRule type="cellIs" dxfId="761" priority="770" operator="greaterThanOrEqual">
      <formula>85</formula>
    </cfRule>
    <cfRule type="cellIs" dxfId="760" priority="771" operator="lessThan">
      <formula>85</formula>
    </cfRule>
  </conditionalFormatting>
  <conditionalFormatting sqref="P18:P22">
    <cfRule type="containsBlanks" dxfId="759" priority="766">
      <formula>LEN(TRIM(P18))=0</formula>
    </cfRule>
    <cfRule type="cellIs" dxfId="758" priority="767" operator="greaterThanOrEqual">
      <formula>85</formula>
    </cfRule>
    <cfRule type="cellIs" dxfId="757" priority="768" operator="lessThan">
      <formula>85</formula>
    </cfRule>
  </conditionalFormatting>
  <conditionalFormatting sqref="Q18:Q22">
    <cfRule type="containsBlanks" dxfId="756" priority="763">
      <formula>LEN(TRIM(Q18))=0</formula>
    </cfRule>
    <cfRule type="cellIs" dxfId="755" priority="764" operator="greaterThanOrEqual">
      <formula>85</formula>
    </cfRule>
    <cfRule type="cellIs" dxfId="754" priority="765" operator="lessThan">
      <formula>85</formula>
    </cfRule>
  </conditionalFormatting>
  <conditionalFormatting sqref="R18:R22">
    <cfRule type="containsBlanks" dxfId="753" priority="760">
      <formula>LEN(TRIM(R18))=0</formula>
    </cfRule>
    <cfRule type="cellIs" dxfId="752" priority="761" operator="greaterThanOrEqual">
      <formula>85</formula>
    </cfRule>
    <cfRule type="cellIs" dxfId="751" priority="762" operator="lessThan">
      <formula>85</formula>
    </cfRule>
  </conditionalFormatting>
  <conditionalFormatting sqref="S18:S22">
    <cfRule type="containsBlanks" dxfId="750" priority="757">
      <formula>LEN(TRIM(S18))=0</formula>
    </cfRule>
    <cfRule type="cellIs" dxfId="749" priority="758" operator="greaterThanOrEqual">
      <formula>85</formula>
    </cfRule>
    <cfRule type="cellIs" dxfId="748" priority="759" operator="lessThan">
      <formula>85</formula>
    </cfRule>
  </conditionalFormatting>
  <conditionalFormatting sqref="T18:T22">
    <cfRule type="containsBlanks" dxfId="747" priority="754">
      <formula>LEN(TRIM(T18))=0</formula>
    </cfRule>
    <cfRule type="cellIs" dxfId="746" priority="755" operator="greaterThanOrEqual">
      <formula>85</formula>
    </cfRule>
    <cfRule type="cellIs" dxfId="745" priority="756" operator="lessThan">
      <formula>85</formula>
    </cfRule>
  </conditionalFormatting>
  <conditionalFormatting sqref="U18:U22">
    <cfRule type="containsBlanks" dxfId="744" priority="751">
      <formula>LEN(TRIM(U18))=0</formula>
    </cfRule>
    <cfRule type="cellIs" dxfId="743" priority="752" operator="greaterThanOrEqual">
      <formula>85</formula>
    </cfRule>
    <cfRule type="cellIs" dxfId="742" priority="753" operator="lessThan">
      <formula>85</formula>
    </cfRule>
  </conditionalFormatting>
  <conditionalFormatting sqref="V18:V22">
    <cfRule type="containsBlanks" dxfId="741" priority="748">
      <formula>LEN(TRIM(V18))=0</formula>
    </cfRule>
    <cfRule type="cellIs" dxfId="740" priority="749" operator="greaterThanOrEqual">
      <formula>85</formula>
    </cfRule>
    <cfRule type="cellIs" dxfId="739" priority="750" operator="lessThan">
      <formula>85</formula>
    </cfRule>
  </conditionalFormatting>
  <conditionalFormatting sqref="W18:W22">
    <cfRule type="containsBlanks" dxfId="738" priority="745">
      <formula>LEN(TRIM(W18))=0</formula>
    </cfRule>
    <cfRule type="cellIs" dxfId="737" priority="746" operator="greaterThanOrEqual">
      <formula>85</formula>
    </cfRule>
    <cfRule type="cellIs" dxfId="736" priority="747" operator="lessThan">
      <formula>85</formula>
    </cfRule>
  </conditionalFormatting>
  <conditionalFormatting sqref="X18:X22">
    <cfRule type="containsBlanks" dxfId="735" priority="742">
      <formula>LEN(TRIM(X18))=0</formula>
    </cfRule>
    <cfRule type="cellIs" dxfId="734" priority="743" operator="greaterThanOrEqual">
      <formula>85</formula>
    </cfRule>
    <cfRule type="cellIs" dxfId="733" priority="744" operator="lessThan">
      <formula>85</formula>
    </cfRule>
  </conditionalFormatting>
  <conditionalFormatting sqref="Y18:Y22">
    <cfRule type="containsBlanks" dxfId="732" priority="739">
      <formula>LEN(TRIM(Y18))=0</formula>
    </cfRule>
    <cfRule type="cellIs" dxfId="731" priority="740" operator="greaterThanOrEqual">
      <formula>85</formula>
    </cfRule>
    <cfRule type="cellIs" dxfId="730" priority="741" operator="lessThan">
      <formula>85</formula>
    </cfRule>
  </conditionalFormatting>
  <conditionalFormatting sqref="Z18:Z22">
    <cfRule type="containsBlanks" dxfId="729" priority="736">
      <formula>LEN(TRIM(Z18))=0</formula>
    </cfRule>
    <cfRule type="cellIs" dxfId="728" priority="737" operator="greaterThanOrEqual">
      <formula>85</formula>
    </cfRule>
    <cfRule type="cellIs" dxfId="727" priority="738" operator="lessThan">
      <formula>85</formula>
    </cfRule>
  </conditionalFormatting>
  <conditionalFormatting sqref="AA18:AA22">
    <cfRule type="containsBlanks" dxfId="726" priority="733">
      <formula>LEN(TRIM(AA18))=0</formula>
    </cfRule>
    <cfRule type="cellIs" dxfId="725" priority="734" operator="greaterThanOrEqual">
      <formula>85</formula>
    </cfRule>
    <cfRule type="cellIs" dxfId="724" priority="735" operator="lessThan">
      <formula>85</formula>
    </cfRule>
  </conditionalFormatting>
  <conditionalFormatting sqref="AB18:AB22">
    <cfRule type="containsBlanks" dxfId="723" priority="730">
      <formula>LEN(TRIM(AB18))=0</formula>
    </cfRule>
    <cfRule type="cellIs" dxfId="722" priority="731" operator="greaterThanOrEqual">
      <formula>85</formula>
    </cfRule>
    <cfRule type="cellIs" dxfId="721" priority="732" operator="lessThan">
      <formula>85</formula>
    </cfRule>
  </conditionalFormatting>
  <conditionalFormatting sqref="AC18:AC22">
    <cfRule type="containsBlanks" dxfId="720" priority="727">
      <formula>LEN(TRIM(AC18))=0</formula>
    </cfRule>
    <cfRule type="cellIs" dxfId="719" priority="728" operator="greaterThanOrEqual">
      <formula>85</formula>
    </cfRule>
    <cfRule type="cellIs" dxfId="718" priority="729" operator="lessThan">
      <formula>85</formula>
    </cfRule>
  </conditionalFormatting>
  <conditionalFormatting sqref="AD18:AD22">
    <cfRule type="containsBlanks" dxfId="717" priority="724">
      <formula>LEN(TRIM(AD18))=0</formula>
    </cfRule>
    <cfRule type="cellIs" dxfId="716" priority="725" operator="greaterThanOrEqual">
      <formula>85</formula>
    </cfRule>
    <cfRule type="cellIs" dxfId="715" priority="726" operator="lessThan">
      <formula>85</formula>
    </cfRule>
  </conditionalFormatting>
  <conditionalFormatting sqref="AE18:AE22">
    <cfRule type="containsBlanks" dxfId="714" priority="721">
      <formula>LEN(TRIM(AE18))=0</formula>
    </cfRule>
    <cfRule type="cellIs" dxfId="713" priority="722" operator="greaterThanOrEqual">
      <formula>85</formula>
    </cfRule>
    <cfRule type="cellIs" dxfId="712" priority="723" operator="lessThan">
      <formula>85</formula>
    </cfRule>
  </conditionalFormatting>
  <conditionalFormatting sqref="AF18:AF22">
    <cfRule type="containsBlanks" dxfId="711" priority="718">
      <formula>LEN(TRIM(AF18))=0</formula>
    </cfRule>
    <cfRule type="cellIs" dxfId="710" priority="719" operator="greaterThanOrEqual">
      <formula>85</formula>
    </cfRule>
    <cfRule type="cellIs" dxfId="709" priority="720" operator="lessThan">
      <formula>85</formula>
    </cfRule>
  </conditionalFormatting>
  <conditionalFormatting sqref="AG18:AG22">
    <cfRule type="containsBlanks" dxfId="708" priority="715">
      <formula>LEN(TRIM(AG18))=0</formula>
    </cfRule>
    <cfRule type="cellIs" dxfId="707" priority="716" operator="greaterThanOrEqual">
      <formula>85</formula>
    </cfRule>
    <cfRule type="cellIs" dxfId="706" priority="717" operator="lessThan">
      <formula>85</formula>
    </cfRule>
  </conditionalFormatting>
  <conditionalFormatting sqref="AH18:AH22">
    <cfRule type="containsBlanks" dxfId="705" priority="712">
      <formula>LEN(TRIM(AH18))=0</formula>
    </cfRule>
    <cfRule type="cellIs" dxfId="704" priority="713" operator="greaterThanOrEqual">
      <formula>85</formula>
    </cfRule>
    <cfRule type="cellIs" dxfId="703" priority="714" operator="lessThan">
      <formula>85</formula>
    </cfRule>
  </conditionalFormatting>
  <conditionalFormatting sqref="AI18:AI22">
    <cfRule type="containsBlanks" dxfId="702" priority="709">
      <formula>LEN(TRIM(AI18))=0</formula>
    </cfRule>
    <cfRule type="cellIs" dxfId="701" priority="710" operator="greaterThanOrEqual">
      <formula>85</formula>
    </cfRule>
    <cfRule type="cellIs" dxfId="700" priority="711" operator="lessThan">
      <formula>85</formula>
    </cfRule>
  </conditionalFormatting>
  <conditionalFormatting sqref="AJ18:AJ22">
    <cfRule type="containsBlanks" dxfId="699" priority="706">
      <formula>LEN(TRIM(AJ18))=0</formula>
    </cfRule>
    <cfRule type="cellIs" dxfId="698" priority="707" operator="greaterThanOrEqual">
      <formula>85</formula>
    </cfRule>
    <cfRule type="cellIs" dxfId="697" priority="708" operator="lessThan">
      <formula>85</formula>
    </cfRule>
  </conditionalFormatting>
  <conditionalFormatting sqref="AK18:AK22">
    <cfRule type="containsBlanks" dxfId="696" priority="703">
      <formula>LEN(TRIM(AK18))=0</formula>
    </cfRule>
    <cfRule type="cellIs" dxfId="695" priority="704" operator="greaterThanOrEqual">
      <formula>85</formula>
    </cfRule>
    <cfRule type="cellIs" dxfId="694" priority="705" operator="lessThan">
      <formula>85</formula>
    </cfRule>
  </conditionalFormatting>
  <conditionalFormatting sqref="AL18:AL22">
    <cfRule type="containsBlanks" dxfId="693" priority="700">
      <formula>LEN(TRIM(AL18))=0</formula>
    </cfRule>
    <cfRule type="cellIs" dxfId="692" priority="701" operator="greaterThanOrEqual">
      <formula>85</formula>
    </cfRule>
    <cfRule type="cellIs" dxfId="691" priority="702" operator="lessThan">
      <formula>85</formula>
    </cfRule>
  </conditionalFormatting>
  <conditionalFormatting sqref="AM18:AM22">
    <cfRule type="containsBlanks" dxfId="690" priority="697">
      <formula>LEN(TRIM(AM18))=0</formula>
    </cfRule>
    <cfRule type="cellIs" dxfId="689" priority="698" operator="greaterThanOrEqual">
      <formula>85</formula>
    </cfRule>
    <cfRule type="cellIs" dxfId="688" priority="699" operator="lessThan">
      <formula>85</formula>
    </cfRule>
  </conditionalFormatting>
  <conditionalFormatting sqref="AN18:AN22">
    <cfRule type="containsBlanks" dxfId="687" priority="694">
      <formula>LEN(TRIM(AN18))=0</formula>
    </cfRule>
    <cfRule type="cellIs" dxfId="686" priority="695" operator="greaterThanOrEqual">
      <formula>85</formula>
    </cfRule>
    <cfRule type="cellIs" dxfId="685" priority="696" operator="lessThan">
      <formula>85</formula>
    </cfRule>
  </conditionalFormatting>
  <conditionalFormatting sqref="AO18:AO22">
    <cfRule type="containsBlanks" dxfId="684" priority="691">
      <formula>LEN(TRIM(AO18))=0</formula>
    </cfRule>
    <cfRule type="cellIs" dxfId="683" priority="692" operator="greaterThanOrEqual">
      <formula>85</formula>
    </cfRule>
    <cfRule type="cellIs" dxfId="682" priority="693" operator="lessThan">
      <formula>85</formula>
    </cfRule>
  </conditionalFormatting>
  <conditionalFormatting sqref="AP18:AP22">
    <cfRule type="containsBlanks" dxfId="681" priority="688">
      <formula>LEN(TRIM(AP18))=0</formula>
    </cfRule>
    <cfRule type="cellIs" dxfId="680" priority="689" operator="greaterThanOrEqual">
      <formula>85</formula>
    </cfRule>
    <cfRule type="cellIs" dxfId="679" priority="690" operator="lessThan">
      <formula>85</formula>
    </cfRule>
  </conditionalFormatting>
  <conditionalFormatting sqref="AQ18:AQ22">
    <cfRule type="containsBlanks" dxfId="678" priority="685">
      <formula>LEN(TRIM(AQ18))=0</formula>
    </cfRule>
    <cfRule type="cellIs" dxfId="677" priority="686" operator="greaterThanOrEqual">
      <formula>85</formula>
    </cfRule>
    <cfRule type="cellIs" dxfId="676" priority="687" operator="lessThan">
      <formula>85</formula>
    </cfRule>
  </conditionalFormatting>
  <conditionalFormatting sqref="B31:B35">
    <cfRule type="containsBlanks" dxfId="675" priority="682">
      <formula>LEN(TRIM(B31))=0</formula>
    </cfRule>
    <cfRule type="cellIs" dxfId="674" priority="683" operator="greaterThanOrEqual">
      <formula>85</formula>
    </cfRule>
    <cfRule type="cellIs" dxfId="673" priority="684" operator="lessThan">
      <formula>85</formula>
    </cfRule>
  </conditionalFormatting>
  <conditionalFormatting sqref="C31:C35">
    <cfRule type="containsBlanks" dxfId="672" priority="679">
      <formula>LEN(TRIM(C31))=0</formula>
    </cfRule>
    <cfRule type="cellIs" dxfId="671" priority="680" operator="greaterThanOrEqual">
      <formula>85</formula>
    </cfRule>
    <cfRule type="cellIs" dxfId="670" priority="681" operator="lessThan">
      <formula>85</formula>
    </cfRule>
  </conditionalFormatting>
  <conditionalFormatting sqref="D31:D35">
    <cfRule type="containsBlanks" dxfId="669" priority="676">
      <formula>LEN(TRIM(D31))=0</formula>
    </cfRule>
    <cfRule type="cellIs" dxfId="668" priority="677" operator="greaterThanOrEqual">
      <formula>85</formula>
    </cfRule>
    <cfRule type="cellIs" dxfId="667" priority="678" operator="lessThan">
      <formula>85</formula>
    </cfRule>
  </conditionalFormatting>
  <conditionalFormatting sqref="E31:E35">
    <cfRule type="containsBlanks" dxfId="666" priority="673">
      <formula>LEN(TRIM(E31))=0</formula>
    </cfRule>
    <cfRule type="cellIs" dxfId="665" priority="674" operator="greaterThanOrEqual">
      <formula>85</formula>
    </cfRule>
    <cfRule type="cellIs" dxfId="664" priority="675" operator="lessThan">
      <formula>85</formula>
    </cfRule>
  </conditionalFormatting>
  <conditionalFormatting sqref="F31:F35">
    <cfRule type="containsBlanks" dxfId="663" priority="670">
      <formula>LEN(TRIM(F31))=0</formula>
    </cfRule>
    <cfRule type="cellIs" dxfId="662" priority="671" operator="greaterThanOrEqual">
      <formula>85</formula>
    </cfRule>
    <cfRule type="cellIs" dxfId="661" priority="672" operator="lessThan">
      <formula>85</formula>
    </cfRule>
  </conditionalFormatting>
  <conditionalFormatting sqref="G31:G35">
    <cfRule type="containsBlanks" dxfId="660" priority="667">
      <formula>LEN(TRIM(G31))=0</formula>
    </cfRule>
    <cfRule type="cellIs" dxfId="659" priority="668" operator="greaterThanOrEqual">
      <formula>85</formula>
    </cfRule>
    <cfRule type="cellIs" dxfId="658" priority="669" operator="lessThan">
      <formula>85</formula>
    </cfRule>
  </conditionalFormatting>
  <conditionalFormatting sqref="H31:H35">
    <cfRule type="containsBlanks" dxfId="657" priority="664">
      <formula>LEN(TRIM(H31))=0</formula>
    </cfRule>
    <cfRule type="cellIs" dxfId="656" priority="665" operator="greaterThanOrEqual">
      <formula>85</formula>
    </cfRule>
    <cfRule type="cellIs" dxfId="655" priority="666" operator="lessThan">
      <formula>85</formula>
    </cfRule>
  </conditionalFormatting>
  <conditionalFormatting sqref="I31:I35">
    <cfRule type="containsBlanks" dxfId="654" priority="661">
      <formula>LEN(TRIM(I31))=0</formula>
    </cfRule>
    <cfRule type="cellIs" dxfId="653" priority="662" operator="greaterThanOrEqual">
      <formula>85</formula>
    </cfRule>
    <cfRule type="cellIs" dxfId="652" priority="663" operator="lessThan">
      <formula>85</formula>
    </cfRule>
  </conditionalFormatting>
  <conditionalFormatting sqref="J31:J35">
    <cfRule type="containsBlanks" dxfId="651" priority="658">
      <formula>LEN(TRIM(J31))=0</formula>
    </cfRule>
    <cfRule type="cellIs" dxfId="650" priority="659" operator="greaterThanOrEqual">
      <formula>85</formula>
    </cfRule>
    <cfRule type="cellIs" dxfId="649" priority="660" operator="lessThan">
      <formula>85</formula>
    </cfRule>
  </conditionalFormatting>
  <conditionalFormatting sqref="K31:K35">
    <cfRule type="containsBlanks" dxfId="648" priority="655">
      <formula>LEN(TRIM(K31))=0</formula>
    </cfRule>
    <cfRule type="cellIs" dxfId="647" priority="656" operator="greaterThanOrEqual">
      <formula>85</formula>
    </cfRule>
    <cfRule type="cellIs" dxfId="646" priority="657" operator="lessThan">
      <formula>85</formula>
    </cfRule>
  </conditionalFormatting>
  <conditionalFormatting sqref="L31:L35">
    <cfRule type="containsBlanks" dxfId="645" priority="652">
      <formula>LEN(TRIM(L31))=0</formula>
    </cfRule>
    <cfRule type="cellIs" dxfId="644" priority="653" operator="greaterThanOrEqual">
      <formula>85</formula>
    </cfRule>
    <cfRule type="cellIs" dxfId="643" priority="654" operator="lessThan">
      <formula>85</formula>
    </cfRule>
  </conditionalFormatting>
  <conditionalFormatting sqref="M31:M35">
    <cfRule type="containsBlanks" dxfId="642" priority="649">
      <formula>LEN(TRIM(M31))=0</formula>
    </cfRule>
    <cfRule type="cellIs" dxfId="641" priority="650" operator="greaterThanOrEqual">
      <formula>85</formula>
    </cfRule>
    <cfRule type="cellIs" dxfId="640" priority="651" operator="lessThan">
      <formula>85</formula>
    </cfRule>
  </conditionalFormatting>
  <conditionalFormatting sqref="N31:N35">
    <cfRule type="containsBlanks" dxfId="639" priority="646">
      <formula>LEN(TRIM(N31))=0</formula>
    </cfRule>
    <cfRule type="cellIs" dxfId="638" priority="647" operator="greaterThanOrEqual">
      <formula>85</formula>
    </cfRule>
    <cfRule type="cellIs" dxfId="637" priority="648" operator="lessThan">
      <formula>85</formula>
    </cfRule>
  </conditionalFormatting>
  <conditionalFormatting sqref="O31:O35">
    <cfRule type="containsBlanks" dxfId="636" priority="643">
      <formula>LEN(TRIM(O31))=0</formula>
    </cfRule>
    <cfRule type="cellIs" dxfId="635" priority="644" operator="greaterThanOrEqual">
      <formula>85</formula>
    </cfRule>
    <cfRule type="cellIs" dxfId="634" priority="645" operator="lessThan">
      <formula>85</formula>
    </cfRule>
  </conditionalFormatting>
  <conditionalFormatting sqref="P31:P35">
    <cfRule type="containsBlanks" dxfId="633" priority="640">
      <formula>LEN(TRIM(P31))=0</formula>
    </cfRule>
    <cfRule type="cellIs" dxfId="632" priority="641" operator="greaterThanOrEqual">
      <formula>85</formula>
    </cfRule>
    <cfRule type="cellIs" dxfId="631" priority="642" operator="lessThan">
      <formula>85</formula>
    </cfRule>
  </conditionalFormatting>
  <conditionalFormatting sqref="Q31:Q35">
    <cfRule type="containsBlanks" dxfId="630" priority="637">
      <formula>LEN(TRIM(Q31))=0</formula>
    </cfRule>
    <cfRule type="cellIs" dxfId="629" priority="638" operator="greaterThanOrEqual">
      <formula>85</formula>
    </cfRule>
    <cfRule type="cellIs" dxfId="628" priority="639" operator="lessThan">
      <formula>85</formula>
    </cfRule>
  </conditionalFormatting>
  <conditionalFormatting sqref="R31:R35">
    <cfRule type="containsBlanks" dxfId="627" priority="634">
      <formula>LEN(TRIM(R31))=0</formula>
    </cfRule>
    <cfRule type="cellIs" dxfId="626" priority="635" operator="greaterThanOrEqual">
      <formula>85</formula>
    </cfRule>
    <cfRule type="cellIs" dxfId="625" priority="636" operator="lessThan">
      <formula>85</formula>
    </cfRule>
  </conditionalFormatting>
  <conditionalFormatting sqref="S31:S35">
    <cfRule type="containsBlanks" dxfId="624" priority="631">
      <formula>LEN(TRIM(S31))=0</formula>
    </cfRule>
    <cfRule type="cellIs" dxfId="623" priority="632" operator="greaterThanOrEqual">
      <formula>85</formula>
    </cfRule>
    <cfRule type="cellIs" dxfId="622" priority="633" operator="lessThan">
      <formula>85</formula>
    </cfRule>
  </conditionalFormatting>
  <conditionalFormatting sqref="T31:T35">
    <cfRule type="containsBlanks" dxfId="621" priority="628">
      <formula>LEN(TRIM(T31))=0</formula>
    </cfRule>
    <cfRule type="cellIs" dxfId="620" priority="629" operator="greaterThanOrEqual">
      <formula>85</formula>
    </cfRule>
    <cfRule type="cellIs" dxfId="619" priority="630" operator="lessThan">
      <formula>85</formula>
    </cfRule>
  </conditionalFormatting>
  <conditionalFormatting sqref="U31:U35">
    <cfRule type="containsBlanks" dxfId="618" priority="625">
      <formula>LEN(TRIM(U31))=0</formula>
    </cfRule>
    <cfRule type="cellIs" dxfId="617" priority="626" operator="greaterThanOrEqual">
      <formula>85</formula>
    </cfRule>
    <cfRule type="cellIs" dxfId="616" priority="627" operator="lessThan">
      <formula>85</formula>
    </cfRule>
  </conditionalFormatting>
  <conditionalFormatting sqref="V31:V35">
    <cfRule type="containsBlanks" dxfId="615" priority="622">
      <formula>LEN(TRIM(V31))=0</formula>
    </cfRule>
    <cfRule type="cellIs" dxfId="614" priority="623" operator="greaterThanOrEqual">
      <formula>85</formula>
    </cfRule>
    <cfRule type="cellIs" dxfId="613" priority="624" operator="lessThan">
      <formula>85</formula>
    </cfRule>
  </conditionalFormatting>
  <conditionalFormatting sqref="W31:W35">
    <cfRule type="containsBlanks" dxfId="612" priority="619">
      <formula>LEN(TRIM(W31))=0</formula>
    </cfRule>
    <cfRule type="cellIs" dxfId="611" priority="620" operator="greaterThanOrEqual">
      <formula>85</formula>
    </cfRule>
    <cfRule type="cellIs" dxfId="610" priority="621" operator="lessThan">
      <formula>85</formula>
    </cfRule>
  </conditionalFormatting>
  <conditionalFormatting sqref="X31:X35">
    <cfRule type="containsBlanks" dxfId="609" priority="616">
      <formula>LEN(TRIM(X31))=0</formula>
    </cfRule>
    <cfRule type="cellIs" dxfId="608" priority="617" operator="greaterThanOrEqual">
      <formula>85</formula>
    </cfRule>
    <cfRule type="cellIs" dxfId="607" priority="618" operator="lessThan">
      <formula>85</formula>
    </cfRule>
  </conditionalFormatting>
  <conditionalFormatting sqref="Y31:Y35">
    <cfRule type="containsBlanks" dxfId="606" priority="613">
      <formula>LEN(TRIM(Y31))=0</formula>
    </cfRule>
    <cfRule type="cellIs" dxfId="605" priority="614" operator="greaterThanOrEqual">
      <formula>85</formula>
    </cfRule>
    <cfRule type="cellIs" dxfId="604" priority="615" operator="lessThan">
      <formula>85</formula>
    </cfRule>
  </conditionalFormatting>
  <conditionalFormatting sqref="Z31:Z35">
    <cfRule type="containsBlanks" dxfId="603" priority="610">
      <formula>LEN(TRIM(Z31))=0</formula>
    </cfRule>
    <cfRule type="cellIs" dxfId="602" priority="611" operator="greaterThanOrEqual">
      <formula>85</formula>
    </cfRule>
    <cfRule type="cellIs" dxfId="601" priority="612" operator="lessThan">
      <formula>85</formula>
    </cfRule>
  </conditionalFormatting>
  <conditionalFormatting sqref="AA31:AA35">
    <cfRule type="containsBlanks" dxfId="600" priority="607">
      <formula>LEN(TRIM(AA31))=0</formula>
    </cfRule>
    <cfRule type="cellIs" dxfId="599" priority="608" operator="greaterThanOrEqual">
      <formula>85</formula>
    </cfRule>
    <cfRule type="cellIs" dxfId="598" priority="609" operator="lessThan">
      <formula>85</formula>
    </cfRule>
  </conditionalFormatting>
  <conditionalFormatting sqref="AB31:AB35">
    <cfRule type="containsBlanks" dxfId="597" priority="604">
      <formula>LEN(TRIM(AB31))=0</formula>
    </cfRule>
    <cfRule type="cellIs" dxfId="596" priority="605" operator="greaterThanOrEqual">
      <formula>85</formula>
    </cfRule>
    <cfRule type="cellIs" dxfId="595" priority="606" operator="lessThan">
      <formula>85</formula>
    </cfRule>
  </conditionalFormatting>
  <conditionalFormatting sqref="AC31:AC35">
    <cfRule type="containsBlanks" dxfId="594" priority="601">
      <formula>LEN(TRIM(AC31))=0</formula>
    </cfRule>
    <cfRule type="cellIs" dxfId="593" priority="602" operator="greaterThanOrEqual">
      <formula>85</formula>
    </cfRule>
    <cfRule type="cellIs" dxfId="592" priority="603" operator="lessThan">
      <formula>85</formula>
    </cfRule>
  </conditionalFormatting>
  <conditionalFormatting sqref="AD31:AD35">
    <cfRule type="containsBlanks" dxfId="591" priority="598">
      <formula>LEN(TRIM(AD31))=0</formula>
    </cfRule>
    <cfRule type="cellIs" dxfId="590" priority="599" operator="greaterThanOrEqual">
      <formula>85</formula>
    </cfRule>
    <cfRule type="cellIs" dxfId="589" priority="600" operator="lessThan">
      <formula>85</formula>
    </cfRule>
  </conditionalFormatting>
  <conditionalFormatting sqref="AE31:AE35">
    <cfRule type="containsBlanks" dxfId="588" priority="595">
      <formula>LEN(TRIM(AE31))=0</formula>
    </cfRule>
    <cfRule type="cellIs" dxfId="587" priority="596" operator="greaterThanOrEqual">
      <formula>85</formula>
    </cfRule>
    <cfRule type="cellIs" dxfId="586" priority="597" operator="lessThan">
      <formula>85</formula>
    </cfRule>
  </conditionalFormatting>
  <conditionalFormatting sqref="AF31:AF35">
    <cfRule type="containsBlanks" dxfId="585" priority="592">
      <formula>LEN(TRIM(AF31))=0</formula>
    </cfRule>
    <cfRule type="cellIs" dxfId="584" priority="593" operator="greaterThanOrEqual">
      <formula>85</formula>
    </cfRule>
    <cfRule type="cellIs" dxfId="583" priority="594" operator="lessThan">
      <formula>85</formula>
    </cfRule>
  </conditionalFormatting>
  <conditionalFormatting sqref="AG31:AG35">
    <cfRule type="containsBlanks" dxfId="582" priority="589">
      <formula>LEN(TRIM(AG31))=0</formula>
    </cfRule>
    <cfRule type="cellIs" dxfId="581" priority="590" operator="greaterThanOrEqual">
      <formula>85</formula>
    </cfRule>
    <cfRule type="cellIs" dxfId="580" priority="591" operator="lessThan">
      <formula>85</formula>
    </cfRule>
  </conditionalFormatting>
  <conditionalFormatting sqref="AH31:AH35">
    <cfRule type="containsBlanks" dxfId="579" priority="586">
      <formula>LEN(TRIM(AH31))=0</formula>
    </cfRule>
    <cfRule type="cellIs" dxfId="578" priority="587" operator="greaterThanOrEqual">
      <formula>85</formula>
    </cfRule>
    <cfRule type="cellIs" dxfId="577" priority="588" operator="lessThan">
      <formula>85</formula>
    </cfRule>
  </conditionalFormatting>
  <conditionalFormatting sqref="AI31:AI35">
    <cfRule type="containsBlanks" dxfId="576" priority="583">
      <formula>LEN(TRIM(AI31))=0</formula>
    </cfRule>
    <cfRule type="cellIs" dxfId="575" priority="584" operator="greaterThanOrEqual">
      <formula>85</formula>
    </cfRule>
    <cfRule type="cellIs" dxfId="574" priority="585" operator="lessThan">
      <formula>85</formula>
    </cfRule>
  </conditionalFormatting>
  <conditionalFormatting sqref="AJ31:AJ35">
    <cfRule type="containsBlanks" dxfId="573" priority="580">
      <formula>LEN(TRIM(AJ31))=0</formula>
    </cfRule>
    <cfRule type="cellIs" dxfId="572" priority="581" operator="greaterThanOrEqual">
      <formula>85</formula>
    </cfRule>
    <cfRule type="cellIs" dxfId="571" priority="582" operator="lessThan">
      <formula>85</formula>
    </cfRule>
  </conditionalFormatting>
  <conditionalFormatting sqref="AK31:AK35">
    <cfRule type="containsBlanks" dxfId="570" priority="577">
      <formula>LEN(TRIM(AK31))=0</formula>
    </cfRule>
    <cfRule type="cellIs" dxfId="569" priority="578" operator="greaterThanOrEqual">
      <formula>85</formula>
    </cfRule>
    <cfRule type="cellIs" dxfId="568" priority="579" operator="lessThan">
      <formula>85</formula>
    </cfRule>
  </conditionalFormatting>
  <conditionalFormatting sqref="AL31:AL35">
    <cfRule type="containsBlanks" dxfId="567" priority="574">
      <formula>LEN(TRIM(AL31))=0</formula>
    </cfRule>
    <cfRule type="cellIs" dxfId="566" priority="575" operator="greaterThanOrEqual">
      <formula>85</formula>
    </cfRule>
    <cfRule type="cellIs" dxfId="565" priority="576" operator="lessThan">
      <formula>85</formula>
    </cfRule>
  </conditionalFormatting>
  <conditionalFormatting sqref="AM31:AM35">
    <cfRule type="containsBlanks" dxfId="564" priority="571">
      <formula>LEN(TRIM(AM31))=0</formula>
    </cfRule>
    <cfRule type="cellIs" dxfId="563" priority="572" operator="greaterThanOrEqual">
      <formula>85</formula>
    </cfRule>
    <cfRule type="cellIs" dxfId="562" priority="573" operator="lessThan">
      <formula>85</formula>
    </cfRule>
  </conditionalFormatting>
  <conditionalFormatting sqref="AN31:AN35">
    <cfRule type="containsBlanks" dxfId="561" priority="568">
      <formula>LEN(TRIM(AN31))=0</formula>
    </cfRule>
    <cfRule type="cellIs" dxfId="560" priority="569" operator="greaterThanOrEqual">
      <formula>85</formula>
    </cfRule>
    <cfRule type="cellIs" dxfId="559" priority="570" operator="lessThan">
      <formula>85</formula>
    </cfRule>
  </conditionalFormatting>
  <conditionalFormatting sqref="AO31:AO35">
    <cfRule type="containsBlanks" dxfId="558" priority="565">
      <formula>LEN(TRIM(AO31))=0</formula>
    </cfRule>
    <cfRule type="cellIs" dxfId="557" priority="566" operator="greaterThanOrEqual">
      <formula>85</formula>
    </cfRule>
    <cfRule type="cellIs" dxfId="556" priority="567" operator="lessThan">
      <formula>85</formula>
    </cfRule>
  </conditionalFormatting>
  <conditionalFormatting sqref="AP31:AP35">
    <cfRule type="containsBlanks" dxfId="555" priority="562">
      <formula>LEN(TRIM(AP31))=0</formula>
    </cfRule>
    <cfRule type="cellIs" dxfId="554" priority="563" operator="greaterThanOrEqual">
      <formula>85</formula>
    </cfRule>
    <cfRule type="cellIs" dxfId="553" priority="564" operator="lessThan">
      <formula>85</formula>
    </cfRule>
  </conditionalFormatting>
  <conditionalFormatting sqref="AQ31:AQ35">
    <cfRule type="containsBlanks" dxfId="552" priority="559">
      <formula>LEN(TRIM(AQ31))=0</formula>
    </cfRule>
    <cfRule type="cellIs" dxfId="551" priority="560" operator="greaterThanOrEqual">
      <formula>85</formula>
    </cfRule>
    <cfRule type="cellIs" dxfId="550" priority="561" operator="lessThan">
      <formula>85</formula>
    </cfRule>
  </conditionalFormatting>
  <conditionalFormatting sqref="B44:B48">
    <cfRule type="containsBlanks" dxfId="549" priority="556">
      <formula>LEN(TRIM(B44))=0</formula>
    </cfRule>
    <cfRule type="cellIs" dxfId="548" priority="557" operator="greaterThanOrEqual">
      <formula>85</formula>
    </cfRule>
    <cfRule type="cellIs" dxfId="547" priority="558" operator="lessThan">
      <formula>85</formula>
    </cfRule>
  </conditionalFormatting>
  <conditionalFormatting sqref="C44:C48">
    <cfRule type="containsBlanks" dxfId="546" priority="553">
      <formula>LEN(TRIM(C44))=0</formula>
    </cfRule>
    <cfRule type="cellIs" dxfId="545" priority="554" operator="greaterThanOrEqual">
      <formula>85</formula>
    </cfRule>
    <cfRule type="cellIs" dxfId="544" priority="555" operator="lessThan">
      <formula>85</formula>
    </cfRule>
  </conditionalFormatting>
  <conditionalFormatting sqref="D44:D48">
    <cfRule type="containsBlanks" dxfId="543" priority="550">
      <formula>LEN(TRIM(D44))=0</formula>
    </cfRule>
    <cfRule type="cellIs" dxfId="542" priority="551" operator="greaterThanOrEqual">
      <formula>85</formula>
    </cfRule>
    <cfRule type="cellIs" dxfId="541" priority="552" operator="lessThan">
      <formula>85</formula>
    </cfRule>
  </conditionalFormatting>
  <conditionalFormatting sqref="E44:E48">
    <cfRule type="containsBlanks" dxfId="540" priority="547">
      <formula>LEN(TRIM(E44))=0</formula>
    </cfRule>
    <cfRule type="cellIs" dxfId="539" priority="548" operator="greaterThanOrEqual">
      <formula>85</formula>
    </cfRule>
    <cfRule type="cellIs" dxfId="538" priority="549" operator="lessThan">
      <formula>85</formula>
    </cfRule>
  </conditionalFormatting>
  <conditionalFormatting sqref="F44:F48">
    <cfRule type="containsBlanks" dxfId="537" priority="544">
      <formula>LEN(TRIM(F44))=0</formula>
    </cfRule>
    <cfRule type="cellIs" dxfId="536" priority="545" operator="greaterThanOrEqual">
      <formula>85</formula>
    </cfRule>
    <cfRule type="cellIs" dxfId="535" priority="546" operator="lessThan">
      <formula>85</formula>
    </cfRule>
  </conditionalFormatting>
  <conditionalFormatting sqref="G44:G48">
    <cfRule type="containsBlanks" dxfId="534" priority="541">
      <formula>LEN(TRIM(G44))=0</formula>
    </cfRule>
    <cfRule type="cellIs" dxfId="533" priority="542" operator="greaterThanOrEqual">
      <formula>85</formula>
    </cfRule>
    <cfRule type="cellIs" dxfId="532" priority="543" operator="lessThan">
      <formula>85</formula>
    </cfRule>
  </conditionalFormatting>
  <conditionalFormatting sqref="H44:H48">
    <cfRule type="containsBlanks" dxfId="531" priority="538">
      <formula>LEN(TRIM(H44))=0</formula>
    </cfRule>
    <cfRule type="cellIs" dxfId="530" priority="539" operator="greaterThanOrEqual">
      <formula>85</formula>
    </cfRule>
    <cfRule type="cellIs" dxfId="529" priority="540" operator="lessThan">
      <formula>85</formula>
    </cfRule>
  </conditionalFormatting>
  <conditionalFormatting sqref="I44:I48">
    <cfRule type="containsBlanks" dxfId="528" priority="535">
      <formula>LEN(TRIM(I44))=0</formula>
    </cfRule>
    <cfRule type="cellIs" dxfId="527" priority="536" operator="greaterThanOrEqual">
      <formula>85</formula>
    </cfRule>
    <cfRule type="cellIs" dxfId="526" priority="537" operator="lessThan">
      <formula>85</formula>
    </cfRule>
  </conditionalFormatting>
  <conditionalFormatting sqref="J44:J48">
    <cfRule type="containsBlanks" dxfId="525" priority="532">
      <formula>LEN(TRIM(J44))=0</formula>
    </cfRule>
    <cfRule type="cellIs" dxfId="524" priority="533" operator="greaterThanOrEqual">
      <formula>85</formula>
    </cfRule>
    <cfRule type="cellIs" dxfId="523" priority="534" operator="lessThan">
      <formula>85</formula>
    </cfRule>
  </conditionalFormatting>
  <conditionalFormatting sqref="K44:K48">
    <cfRule type="containsBlanks" dxfId="522" priority="529">
      <formula>LEN(TRIM(K44))=0</formula>
    </cfRule>
    <cfRule type="cellIs" dxfId="521" priority="530" operator="greaterThanOrEqual">
      <formula>85</formula>
    </cfRule>
    <cfRule type="cellIs" dxfId="520" priority="531" operator="lessThan">
      <formula>85</formula>
    </cfRule>
  </conditionalFormatting>
  <conditionalFormatting sqref="L44:L48">
    <cfRule type="containsBlanks" dxfId="519" priority="526">
      <formula>LEN(TRIM(L44))=0</formula>
    </cfRule>
    <cfRule type="cellIs" dxfId="518" priority="527" operator="greaterThanOrEqual">
      <formula>85</formula>
    </cfRule>
    <cfRule type="cellIs" dxfId="517" priority="528" operator="lessThan">
      <formula>85</formula>
    </cfRule>
  </conditionalFormatting>
  <conditionalFormatting sqref="M44:M48">
    <cfRule type="containsBlanks" dxfId="516" priority="523">
      <formula>LEN(TRIM(M44))=0</formula>
    </cfRule>
    <cfRule type="cellIs" dxfId="515" priority="524" operator="greaterThanOrEqual">
      <formula>85</formula>
    </cfRule>
    <cfRule type="cellIs" dxfId="514" priority="525" operator="lessThan">
      <formula>85</formula>
    </cfRule>
  </conditionalFormatting>
  <conditionalFormatting sqref="N44:N48">
    <cfRule type="containsBlanks" dxfId="513" priority="520">
      <formula>LEN(TRIM(N44))=0</formula>
    </cfRule>
    <cfRule type="cellIs" dxfId="512" priority="521" operator="greaterThanOrEqual">
      <formula>85</formula>
    </cfRule>
    <cfRule type="cellIs" dxfId="511" priority="522" operator="lessThan">
      <formula>85</formula>
    </cfRule>
  </conditionalFormatting>
  <conditionalFormatting sqref="O44:O48">
    <cfRule type="containsBlanks" dxfId="510" priority="517">
      <formula>LEN(TRIM(O44))=0</formula>
    </cfRule>
    <cfRule type="cellIs" dxfId="509" priority="518" operator="greaterThanOrEqual">
      <formula>85</formula>
    </cfRule>
    <cfRule type="cellIs" dxfId="508" priority="519" operator="lessThan">
      <formula>85</formula>
    </cfRule>
  </conditionalFormatting>
  <conditionalFormatting sqref="P44:P48">
    <cfRule type="containsBlanks" dxfId="507" priority="514">
      <formula>LEN(TRIM(P44))=0</formula>
    </cfRule>
    <cfRule type="cellIs" dxfId="506" priority="515" operator="greaterThanOrEqual">
      <formula>85</formula>
    </cfRule>
    <cfRule type="cellIs" dxfId="505" priority="516" operator="lessThan">
      <formula>85</formula>
    </cfRule>
  </conditionalFormatting>
  <conditionalFormatting sqref="Q44:Q48">
    <cfRule type="containsBlanks" dxfId="504" priority="511">
      <formula>LEN(TRIM(Q44))=0</formula>
    </cfRule>
    <cfRule type="cellIs" dxfId="503" priority="512" operator="greaterThanOrEqual">
      <formula>85</formula>
    </cfRule>
    <cfRule type="cellIs" dxfId="502" priority="513" operator="lessThan">
      <formula>85</formula>
    </cfRule>
  </conditionalFormatting>
  <conditionalFormatting sqref="R44:R48">
    <cfRule type="containsBlanks" dxfId="501" priority="508">
      <formula>LEN(TRIM(R44))=0</formula>
    </cfRule>
    <cfRule type="cellIs" dxfId="500" priority="509" operator="greaterThanOrEqual">
      <formula>85</formula>
    </cfRule>
    <cfRule type="cellIs" dxfId="499" priority="510" operator="lessThan">
      <formula>85</formula>
    </cfRule>
  </conditionalFormatting>
  <conditionalFormatting sqref="S44:S48">
    <cfRule type="containsBlanks" dxfId="498" priority="505">
      <formula>LEN(TRIM(S44))=0</formula>
    </cfRule>
    <cfRule type="cellIs" dxfId="497" priority="506" operator="greaterThanOrEqual">
      <formula>85</formula>
    </cfRule>
    <cfRule type="cellIs" dxfId="496" priority="507" operator="lessThan">
      <formula>85</formula>
    </cfRule>
  </conditionalFormatting>
  <conditionalFormatting sqref="T44:T48">
    <cfRule type="containsBlanks" dxfId="495" priority="502">
      <formula>LEN(TRIM(T44))=0</formula>
    </cfRule>
    <cfRule type="cellIs" dxfId="494" priority="503" operator="greaterThanOrEqual">
      <formula>85</formula>
    </cfRule>
    <cfRule type="cellIs" dxfId="493" priority="504" operator="lessThan">
      <formula>85</formula>
    </cfRule>
  </conditionalFormatting>
  <conditionalFormatting sqref="U44:U48">
    <cfRule type="containsBlanks" dxfId="492" priority="499">
      <formula>LEN(TRIM(U44))=0</formula>
    </cfRule>
    <cfRule type="cellIs" dxfId="491" priority="500" operator="greaterThanOrEqual">
      <formula>85</formula>
    </cfRule>
    <cfRule type="cellIs" dxfId="490" priority="501" operator="lessThan">
      <formula>85</formula>
    </cfRule>
  </conditionalFormatting>
  <conditionalFormatting sqref="V44:V48">
    <cfRule type="containsBlanks" dxfId="489" priority="496">
      <formula>LEN(TRIM(V44))=0</formula>
    </cfRule>
    <cfRule type="cellIs" dxfId="488" priority="497" operator="greaterThanOrEqual">
      <formula>85</formula>
    </cfRule>
    <cfRule type="cellIs" dxfId="487" priority="498" operator="lessThan">
      <formula>85</formula>
    </cfRule>
  </conditionalFormatting>
  <conditionalFormatting sqref="W44:W48">
    <cfRule type="containsBlanks" dxfId="486" priority="493">
      <formula>LEN(TRIM(W44))=0</formula>
    </cfRule>
    <cfRule type="cellIs" dxfId="485" priority="494" operator="greaterThanOrEqual">
      <formula>85</formula>
    </cfRule>
    <cfRule type="cellIs" dxfId="484" priority="495" operator="lessThan">
      <formula>85</formula>
    </cfRule>
  </conditionalFormatting>
  <conditionalFormatting sqref="X44:X48">
    <cfRule type="containsBlanks" dxfId="483" priority="490">
      <formula>LEN(TRIM(X44))=0</formula>
    </cfRule>
    <cfRule type="cellIs" dxfId="482" priority="491" operator="greaterThanOrEqual">
      <formula>85</formula>
    </cfRule>
    <cfRule type="cellIs" dxfId="481" priority="492" operator="lessThan">
      <formula>85</formula>
    </cfRule>
  </conditionalFormatting>
  <conditionalFormatting sqref="Y44:Y48">
    <cfRule type="containsBlanks" dxfId="480" priority="487">
      <formula>LEN(TRIM(Y44))=0</formula>
    </cfRule>
    <cfRule type="cellIs" dxfId="479" priority="488" operator="greaterThanOrEqual">
      <formula>85</formula>
    </cfRule>
    <cfRule type="cellIs" dxfId="478" priority="489" operator="lessThan">
      <formula>85</formula>
    </cfRule>
  </conditionalFormatting>
  <conditionalFormatting sqref="Z44:Z48">
    <cfRule type="containsBlanks" dxfId="477" priority="484">
      <formula>LEN(TRIM(Z44))=0</formula>
    </cfRule>
    <cfRule type="cellIs" dxfId="476" priority="485" operator="greaterThanOrEqual">
      <formula>85</formula>
    </cfRule>
    <cfRule type="cellIs" dxfId="475" priority="486" operator="lessThan">
      <formula>85</formula>
    </cfRule>
  </conditionalFormatting>
  <conditionalFormatting sqref="AA44:AA48">
    <cfRule type="containsBlanks" dxfId="474" priority="481">
      <formula>LEN(TRIM(AA44))=0</formula>
    </cfRule>
    <cfRule type="cellIs" dxfId="473" priority="482" operator="greaterThanOrEqual">
      <formula>85</formula>
    </cfRule>
    <cfRule type="cellIs" dxfId="472" priority="483" operator="lessThan">
      <formula>85</formula>
    </cfRule>
  </conditionalFormatting>
  <conditionalFormatting sqref="AB44:AB48">
    <cfRule type="containsBlanks" dxfId="471" priority="478">
      <formula>LEN(TRIM(AB44))=0</formula>
    </cfRule>
    <cfRule type="cellIs" dxfId="470" priority="479" operator="greaterThanOrEqual">
      <formula>85</formula>
    </cfRule>
    <cfRule type="cellIs" dxfId="469" priority="480" operator="lessThan">
      <formula>85</formula>
    </cfRule>
  </conditionalFormatting>
  <conditionalFormatting sqref="AC44:AC48">
    <cfRule type="containsBlanks" dxfId="468" priority="475">
      <formula>LEN(TRIM(AC44))=0</formula>
    </cfRule>
    <cfRule type="cellIs" dxfId="467" priority="476" operator="greaterThanOrEqual">
      <formula>85</formula>
    </cfRule>
    <cfRule type="cellIs" dxfId="466" priority="477" operator="lessThan">
      <formula>85</formula>
    </cfRule>
  </conditionalFormatting>
  <conditionalFormatting sqref="AD44:AD48">
    <cfRule type="containsBlanks" dxfId="465" priority="472">
      <formula>LEN(TRIM(AD44))=0</formula>
    </cfRule>
    <cfRule type="cellIs" dxfId="464" priority="473" operator="greaterThanOrEqual">
      <formula>85</formula>
    </cfRule>
    <cfRule type="cellIs" dxfId="463" priority="474" operator="lessThan">
      <formula>85</formula>
    </cfRule>
  </conditionalFormatting>
  <conditionalFormatting sqref="AE44:AE48">
    <cfRule type="containsBlanks" dxfId="462" priority="469">
      <formula>LEN(TRIM(AE44))=0</formula>
    </cfRule>
    <cfRule type="cellIs" dxfId="461" priority="470" operator="greaterThanOrEqual">
      <formula>85</formula>
    </cfRule>
    <cfRule type="cellIs" dxfId="460" priority="471" operator="lessThan">
      <formula>85</formula>
    </cfRule>
  </conditionalFormatting>
  <conditionalFormatting sqref="AF44:AF48">
    <cfRule type="containsBlanks" dxfId="459" priority="466">
      <formula>LEN(TRIM(AF44))=0</formula>
    </cfRule>
    <cfRule type="cellIs" dxfId="458" priority="467" operator="greaterThanOrEqual">
      <formula>85</formula>
    </cfRule>
    <cfRule type="cellIs" dxfId="457" priority="468" operator="lessThan">
      <formula>85</formula>
    </cfRule>
  </conditionalFormatting>
  <conditionalFormatting sqref="AG44:AG48">
    <cfRule type="containsBlanks" dxfId="456" priority="463">
      <formula>LEN(TRIM(AG44))=0</formula>
    </cfRule>
    <cfRule type="cellIs" dxfId="455" priority="464" operator="greaterThanOrEqual">
      <formula>85</formula>
    </cfRule>
    <cfRule type="cellIs" dxfId="454" priority="465" operator="lessThan">
      <formula>85</formula>
    </cfRule>
  </conditionalFormatting>
  <conditionalFormatting sqref="AH44:AH48">
    <cfRule type="containsBlanks" dxfId="453" priority="460">
      <formula>LEN(TRIM(AH44))=0</formula>
    </cfRule>
    <cfRule type="cellIs" dxfId="452" priority="461" operator="greaterThanOrEqual">
      <formula>85</formula>
    </cfRule>
    <cfRule type="cellIs" dxfId="451" priority="462" operator="lessThan">
      <formula>85</formula>
    </cfRule>
  </conditionalFormatting>
  <conditionalFormatting sqref="AI44:AI48">
    <cfRule type="containsBlanks" dxfId="450" priority="457">
      <formula>LEN(TRIM(AI44))=0</formula>
    </cfRule>
    <cfRule type="cellIs" dxfId="449" priority="458" operator="greaterThanOrEqual">
      <formula>85</formula>
    </cfRule>
    <cfRule type="cellIs" dxfId="448" priority="459" operator="lessThan">
      <formula>85</formula>
    </cfRule>
  </conditionalFormatting>
  <conditionalFormatting sqref="AJ44:AJ48">
    <cfRule type="containsBlanks" dxfId="447" priority="454">
      <formula>LEN(TRIM(AJ44))=0</formula>
    </cfRule>
    <cfRule type="cellIs" dxfId="446" priority="455" operator="greaterThanOrEqual">
      <formula>85</formula>
    </cfRule>
    <cfRule type="cellIs" dxfId="445" priority="456" operator="lessThan">
      <formula>85</formula>
    </cfRule>
  </conditionalFormatting>
  <conditionalFormatting sqref="AK44:AK48">
    <cfRule type="containsBlanks" dxfId="444" priority="451">
      <formula>LEN(TRIM(AK44))=0</formula>
    </cfRule>
    <cfRule type="cellIs" dxfId="443" priority="452" operator="greaterThanOrEqual">
      <formula>85</formula>
    </cfRule>
    <cfRule type="cellIs" dxfId="442" priority="453" operator="lessThan">
      <formula>85</formula>
    </cfRule>
  </conditionalFormatting>
  <conditionalFormatting sqref="AL44:AL48">
    <cfRule type="containsBlanks" dxfId="441" priority="448">
      <formula>LEN(TRIM(AL44))=0</formula>
    </cfRule>
    <cfRule type="cellIs" dxfId="440" priority="449" operator="greaterThanOrEqual">
      <formula>85</formula>
    </cfRule>
    <cfRule type="cellIs" dxfId="439" priority="450" operator="lessThan">
      <formula>85</formula>
    </cfRule>
  </conditionalFormatting>
  <conditionalFormatting sqref="AM44:AM48">
    <cfRule type="containsBlanks" dxfId="438" priority="445">
      <formula>LEN(TRIM(AM44))=0</formula>
    </cfRule>
    <cfRule type="cellIs" dxfId="437" priority="446" operator="greaterThanOrEqual">
      <formula>85</formula>
    </cfRule>
    <cfRule type="cellIs" dxfId="436" priority="447" operator="lessThan">
      <formula>85</formula>
    </cfRule>
  </conditionalFormatting>
  <conditionalFormatting sqref="AN44:AN48">
    <cfRule type="containsBlanks" dxfId="435" priority="442">
      <formula>LEN(TRIM(AN44))=0</formula>
    </cfRule>
    <cfRule type="cellIs" dxfId="434" priority="443" operator="greaterThanOrEqual">
      <formula>85</formula>
    </cfRule>
    <cfRule type="cellIs" dxfId="433" priority="444" operator="lessThan">
      <formula>85</formula>
    </cfRule>
  </conditionalFormatting>
  <conditionalFormatting sqref="AO44:AO48">
    <cfRule type="containsBlanks" dxfId="432" priority="439">
      <formula>LEN(TRIM(AO44))=0</formula>
    </cfRule>
    <cfRule type="cellIs" dxfId="431" priority="440" operator="greaterThanOrEqual">
      <formula>85</formula>
    </cfRule>
    <cfRule type="cellIs" dxfId="430" priority="441" operator="lessThan">
      <formula>85</formula>
    </cfRule>
  </conditionalFormatting>
  <conditionalFormatting sqref="AP44:AP48">
    <cfRule type="containsBlanks" dxfId="429" priority="436">
      <formula>LEN(TRIM(AP44))=0</formula>
    </cfRule>
    <cfRule type="cellIs" dxfId="428" priority="437" operator="greaterThanOrEqual">
      <formula>85</formula>
    </cfRule>
    <cfRule type="cellIs" dxfId="427" priority="438" operator="lessThan">
      <formula>85</formula>
    </cfRule>
  </conditionalFormatting>
  <conditionalFormatting sqref="AQ44:AQ48">
    <cfRule type="containsBlanks" dxfId="426" priority="433">
      <formula>LEN(TRIM(AQ44))=0</formula>
    </cfRule>
    <cfRule type="cellIs" dxfId="425" priority="434" operator="greaterThanOrEqual">
      <formula>85</formula>
    </cfRule>
    <cfRule type="cellIs" dxfId="424" priority="435" operator="lessThan">
      <formula>85</formula>
    </cfRule>
  </conditionalFormatting>
  <conditionalFormatting sqref="B57:B61">
    <cfRule type="containsBlanks" dxfId="423" priority="430">
      <formula>LEN(TRIM(B57))=0</formula>
    </cfRule>
    <cfRule type="cellIs" dxfId="422" priority="431" operator="greaterThanOrEqual">
      <formula>85</formula>
    </cfRule>
    <cfRule type="cellIs" dxfId="421" priority="432" operator="lessThan">
      <formula>85</formula>
    </cfRule>
  </conditionalFormatting>
  <conditionalFormatting sqref="C57:C61">
    <cfRule type="containsBlanks" dxfId="420" priority="427">
      <formula>LEN(TRIM(C57))=0</formula>
    </cfRule>
    <cfRule type="cellIs" dxfId="419" priority="428" operator="greaterThanOrEqual">
      <formula>85</formula>
    </cfRule>
    <cfRule type="cellIs" dxfId="418" priority="429" operator="lessThan">
      <formula>85</formula>
    </cfRule>
  </conditionalFormatting>
  <conditionalFormatting sqref="D57:D61">
    <cfRule type="containsBlanks" dxfId="417" priority="424">
      <formula>LEN(TRIM(D57))=0</formula>
    </cfRule>
    <cfRule type="cellIs" dxfId="416" priority="425" operator="greaterThanOrEqual">
      <formula>85</formula>
    </cfRule>
    <cfRule type="cellIs" dxfId="415" priority="426" operator="lessThan">
      <formula>85</formula>
    </cfRule>
  </conditionalFormatting>
  <conditionalFormatting sqref="E57:E61">
    <cfRule type="containsBlanks" dxfId="414" priority="421">
      <formula>LEN(TRIM(E57))=0</formula>
    </cfRule>
    <cfRule type="cellIs" dxfId="413" priority="422" operator="greaterThanOrEqual">
      <formula>85</formula>
    </cfRule>
    <cfRule type="cellIs" dxfId="412" priority="423" operator="lessThan">
      <formula>85</formula>
    </cfRule>
  </conditionalFormatting>
  <conditionalFormatting sqref="F57:F61">
    <cfRule type="containsBlanks" dxfId="411" priority="418">
      <formula>LEN(TRIM(F57))=0</formula>
    </cfRule>
    <cfRule type="cellIs" dxfId="410" priority="419" operator="greaterThanOrEqual">
      <formula>85</formula>
    </cfRule>
    <cfRule type="cellIs" dxfId="409" priority="420" operator="lessThan">
      <formula>85</formula>
    </cfRule>
  </conditionalFormatting>
  <conditionalFormatting sqref="G57:G61">
    <cfRule type="containsBlanks" dxfId="408" priority="415">
      <formula>LEN(TRIM(G57))=0</formula>
    </cfRule>
    <cfRule type="cellIs" dxfId="407" priority="416" operator="greaterThanOrEqual">
      <formula>85</formula>
    </cfRule>
    <cfRule type="cellIs" dxfId="406" priority="417" operator="lessThan">
      <formula>85</formula>
    </cfRule>
  </conditionalFormatting>
  <conditionalFormatting sqref="H57:H61">
    <cfRule type="containsBlanks" dxfId="405" priority="412">
      <formula>LEN(TRIM(H57))=0</formula>
    </cfRule>
    <cfRule type="cellIs" dxfId="404" priority="413" operator="greaterThanOrEqual">
      <formula>85</formula>
    </cfRule>
    <cfRule type="cellIs" dxfId="403" priority="414" operator="lessThan">
      <formula>85</formula>
    </cfRule>
  </conditionalFormatting>
  <conditionalFormatting sqref="I57:I61">
    <cfRule type="containsBlanks" dxfId="402" priority="409">
      <formula>LEN(TRIM(I57))=0</formula>
    </cfRule>
    <cfRule type="cellIs" dxfId="401" priority="410" operator="greaterThanOrEqual">
      <formula>85</formula>
    </cfRule>
    <cfRule type="cellIs" dxfId="400" priority="411" operator="lessThan">
      <formula>85</formula>
    </cfRule>
  </conditionalFormatting>
  <conditionalFormatting sqref="J57:J61">
    <cfRule type="containsBlanks" dxfId="399" priority="406">
      <formula>LEN(TRIM(J57))=0</formula>
    </cfRule>
    <cfRule type="cellIs" dxfId="398" priority="407" operator="greaterThanOrEqual">
      <formula>85</formula>
    </cfRule>
    <cfRule type="cellIs" dxfId="397" priority="408" operator="lessThan">
      <formula>85</formula>
    </cfRule>
  </conditionalFormatting>
  <conditionalFormatting sqref="K57:K61">
    <cfRule type="containsBlanks" dxfId="396" priority="403">
      <formula>LEN(TRIM(K57))=0</formula>
    </cfRule>
    <cfRule type="cellIs" dxfId="395" priority="404" operator="greaterThanOrEqual">
      <formula>85</formula>
    </cfRule>
    <cfRule type="cellIs" dxfId="394" priority="405" operator="lessThan">
      <formula>85</formula>
    </cfRule>
  </conditionalFormatting>
  <conditionalFormatting sqref="L57:L61">
    <cfRule type="containsBlanks" dxfId="393" priority="400">
      <formula>LEN(TRIM(L57))=0</formula>
    </cfRule>
    <cfRule type="cellIs" dxfId="392" priority="401" operator="greaterThanOrEqual">
      <formula>85</formula>
    </cfRule>
    <cfRule type="cellIs" dxfId="391" priority="402" operator="lessThan">
      <formula>85</formula>
    </cfRule>
  </conditionalFormatting>
  <conditionalFormatting sqref="M57:M61">
    <cfRule type="containsBlanks" dxfId="390" priority="397">
      <formula>LEN(TRIM(M57))=0</formula>
    </cfRule>
    <cfRule type="cellIs" dxfId="389" priority="398" operator="greaterThanOrEqual">
      <formula>85</formula>
    </cfRule>
    <cfRule type="cellIs" dxfId="388" priority="399" operator="lessThan">
      <formula>85</formula>
    </cfRule>
  </conditionalFormatting>
  <conditionalFormatting sqref="N57:N61">
    <cfRule type="containsBlanks" dxfId="387" priority="394">
      <formula>LEN(TRIM(N57))=0</formula>
    </cfRule>
    <cfRule type="cellIs" dxfId="386" priority="395" operator="greaterThanOrEqual">
      <formula>85</formula>
    </cfRule>
    <cfRule type="cellIs" dxfId="385" priority="396" operator="lessThan">
      <formula>85</formula>
    </cfRule>
  </conditionalFormatting>
  <conditionalFormatting sqref="O57:O61">
    <cfRule type="containsBlanks" dxfId="384" priority="391">
      <formula>LEN(TRIM(O57))=0</formula>
    </cfRule>
    <cfRule type="cellIs" dxfId="383" priority="392" operator="greaterThanOrEqual">
      <formula>85</formula>
    </cfRule>
    <cfRule type="cellIs" dxfId="382" priority="393" operator="lessThan">
      <formula>85</formula>
    </cfRule>
  </conditionalFormatting>
  <conditionalFormatting sqref="P57:P61">
    <cfRule type="containsBlanks" dxfId="381" priority="388">
      <formula>LEN(TRIM(P57))=0</formula>
    </cfRule>
    <cfRule type="cellIs" dxfId="380" priority="389" operator="greaterThanOrEqual">
      <formula>85</formula>
    </cfRule>
    <cfRule type="cellIs" dxfId="379" priority="390" operator="lessThan">
      <formula>85</formula>
    </cfRule>
  </conditionalFormatting>
  <conditionalFormatting sqref="Q57:Q61">
    <cfRule type="containsBlanks" dxfId="378" priority="385">
      <formula>LEN(TRIM(Q57))=0</formula>
    </cfRule>
    <cfRule type="cellIs" dxfId="377" priority="386" operator="greaterThanOrEqual">
      <formula>85</formula>
    </cfRule>
    <cfRule type="cellIs" dxfId="376" priority="387" operator="lessThan">
      <formula>85</formula>
    </cfRule>
  </conditionalFormatting>
  <conditionalFormatting sqref="R57:R61">
    <cfRule type="containsBlanks" dxfId="375" priority="382">
      <formula>LEN(TRIM(R57))=0</formula>
    </cfRule>
    <cfRule type="cellIs" dxfId="374" priority="383" operator="greaterThanOrEqual">
      <formula>85</formula>
    </cfRule>
    <cfRule type="cellIs" dxfId="373" priority="384" operator="lessThan">
      <formula>85</formula>
    </cfRule>
  </conditionalFormatting>
  <conditionalFormatting sqref="S57:S61">
    <cfRule type="containsBlanks" dxfId="372" priority="379">
      <formula>LEN(TRIM(S57))=0</formula>
    </cfRule>
    <cfRule type="cellIs" dxfId="371" priority="380" operator="greaterThanOrEqual">
      <formula>85</formula>
    </cfRule>
    <cfRule type="cellIs" dxfId="370" priority="381" operator="lessThan">
      <formula>85</formula>
    </cfRule>
  </conditionalFormatting>
  <conditionalFormatting sqref="T57:T61">
    <cfRule type="containsBlanks" dxfId="369" priority="376">
      <formula>LEN(TRIM(T57))=0</formula>
    </cfRule>
    <cfRule type="cellIs" dxfId="368" priority="377" operator="greaterThanOrEqual">
      <formula>85</formula>
    </cfRule>
    <cfRule type="cellIs" dxfId="367" priority="378" operator="lessThan">
      <formula>85</formula>
    </cfRule>
  </conditionalFormatting>
  <conditionalFormatting sqref="U57:U61">
    <cfRule type="containsBlanks" dxfId="366" priority="373">
      <formula>LEN(TRIM(U57))=0</formula>
    </cfRule>
    <cfRule type="cellIs" dxfId="365" priority="374" operator="greaterThanOrEqual">
      <formula>85</formula>
    </cfRule>
    <cfRule type="cellIs" dxfId="364" priority="375" operator="lessThan">
      <formula>85</formula>
    </cfRule>
  </conditionalFormatting>
  <conditionalFormatting sqref="V57:V61">
    <cfRule type="containsBlanks" dxfId="363" priority="370">
      <formula>LEN(TRIM(V57))=0</formula>
    </cfRule>
    <cfRule type="cellIs" dxfId="362" priority="371" operator="greaterThanOrEqual">
      <formula>85</formula>
    </cfRule>
    <cfRule type="cellIs" dxfId="361" priority="372" operator="lessThan">
      <formula>85</formula>
    </cfRule>
  </conditionalFormatting>
  <conditionalFormatting sqref="W57:W61">
    <cfRule type="containsBlanks" dxfId="360" priority="367">
      <formula>LEN(TRIM(W57))=0</formula>
    </cfRule>
    <cfRule type="cellIs" dxfId="359" priority="368" operator="greaterThanOrEqual">
      <formula>85</formula>
    </cfRule>
    <cfRule type="cellIs" dxfId="358" priority="369" operator="lessThan">
      <formula>85</formula>
    </cfRule>
  </conditionalFormatting>
  <conditionalFormatting sqref="X57:X61">
    <cfRule type="containsBlanks" dxfId="357" priority="364">
      <formula>LEN(TRIM(X57))=0</formula>
    </cfRule>
    <cfRule type="cellIs" dxfId="356" priority="365" operator="greaterThanOrEqual">
      <formula>85</formula>
    </cfRule>
    <cfRule type="cellIs" dxfId="355" priority="366" operator="lessThan">
      <formula>85</formula>
    </cfRule>
  </conditionalFormatting>
  <conditionalFormatting sqref="Y57:Y61">
    <cfRule type="containsBlanks" dxfId="354" priority="361">
      <formula>LEN(TRIM(Y57))=0</formula>
    </cfRule>
    <cfRule type="cellIs" dxfId="353" priority="362" operator="greaterThanOrEqual">
      <formula>85</formula>
    </cfRule>
    <cfRule type="cellIs" dxfId="352" priority="363" operator="lessThan">
      <formula>85</formula>
    </cfRule>
  </conditionalFormatting>
  <conditionalFormatting sqref="Z57:Z61">
    <cfRule type="containsBlanks" dxfId="351" priority="358">
      <formula>LEN(TRIM(Z57))=0</formula>
    </cfRule>
    <cfRule type="cellIs" dxfId="350" priority="359" operator="greaterThanOrEqual">
      <formula>85</formula>
    </cfRule>
    <cfRule type="cellIs" dxfId="349" priority="360" operator="lessThan">
      <formula>85</formula>
    </cfRule>
  </conditionalFormatting>
  <conditionalFormatting sqref="AA57:AA61">
    <cfRule type="containsBlanks" dxfId="348" priority="355">
      <formula>LEN(TRIM(AA57))=0</formula>
    </cfRule>
    <cfRule type="cellIs" dxfId="347" priority="356" operator="greaterThanOrEqual">
      <formula>85</formula>
    </cfRule>
    <cfRule type="cellIs" dxfId="346" priority="357" operator="lessThan">
      <formula>85</formula>
    </cfRule>
  </conditionalFormatting>
  <conditionalFormatting sqref="AB57:AB61">
    <cfRule type="containsBlanks" dxfId="345" priority="352">
      <formula>LEN(TRIM(AB57))=0</formula>
    </cfRule>
    <cfRule type="cellIs" dxfId="344" priority="353" operator="greaterThanOrEqual">
      <formula>85</formula>
    </cfRule>
    <cfRule type="cellIs" dxfId="343" priority="354" operator="lessThan">
      <formula>85</formula>
    </cfRule>
  </conditionalFormatting>
  <conditionalFormatting sqref="AC57:AC61">
    <cfRule type="containsBlanks" dxfId="342" priority="349">
      <formula>LEN(TRIM(AC57))=0</formula>
    </cfRule>
    <cfRule type="cellIs" dxfId="341" priority="350" operator="greaterThanOrEqual">
      <formula>85</formula>
    </cfRule>
    <cfRule type="cellIs" dxfId="340" priority="351" operator="lessThan">
      <formula>85</formula>
    </cfRule>
  </conditionalFormatting>
  <conditionalFormatting sqref="AD57:AD61">
    <cfRule type="containsBlanks" dxfId="339" priority="346">
      <formula>LEN(TRIM(AD57))=0</formula>
    </cfRule>
    <cfRule type="cellIs" dxfId="338" priority="347" operator="greaterThanOrEqual">
      <formula>85</formula>
    </cfRule>
    <cfRule type="cellIs" dxfId="337" priority="348" operator="lessThan">
      <formula>85</formula>
    </cfRule>
  </conditionalFormatting>
  <conditionalFormatting sqref="AE57:AE61">
    <cfRule type="containsBlanks" dxfId="336" priority="343">
      <formula>LEN(TRIM(AE57))=0</formula>
    </cfRule>
    <cfRule type="cellIs" dxfId="335" priority="344" operator="greaterThanOrEqual">
      <formula>85</formula>
    </cfRule>
    <cfRule type="cellIs" dxfId="334" priority="345" operator="lessThan">
      <formula>85</formula>
    </cfRule>
  </conditionalFormatting>
  <conditionalFormatting sqref="AF57:AF61">
    <cfRule type="containsBlanks" dxfId="333" priority="340">
      <formula>LEN(TRIM(AF57))=0</formula>
    </cfRule>
    <cfRule type="cellIs" dxfId="332" priority="341" operator="greaterThanOrEqual">
      <formula>85</formula>
    </cfRule>
    <cfRule type="cellIs" dxfId="331" priority="342" operator="lessThan">
      <formula>85</formula>
    </cfRule>
  </conditionalFormatting>
  <conditionalFormatting sqref="AG57:AG61">
    <cfRule type="containsBlanks" dxfId="330" priority="337">
      <formula>LEN(TRIM(AG57))=0</formula>
    </cfRule>
    <cfRule type="cellIs" dxfId="329" priority="338" operator="greaterThanOrEqual">
      <formula>85</formula>
    </cfRule>
    <cfRule type="cellIs" dxfId="328" priority="339" operator="lessThan">
      <formula>85</formula>
    </cfRule>
  </conditionalFormatting>
  <conditionalFormatting sqref="AH57:AH61">
    <cfRule type="containsBlanks" dxfId="327" priority="334">
      <formula>LEN(TRIM(AH57))=0</formula>
    </cfRule>
    <cfRule type="cellIs" dxfId="326" priority="335" operator="greaterThanOrEqual">
      <formula>85</formula>
    </cfRule>
    <cfRule type="cellIs" dxfId="325" priority="336" operator="lessThan">
      <formula>85</formula>
    </cfRule>
  </conditionalFormatting>
  <conditionalFormatting sqref="AI57:AI61">
    <cfRule type="containsBlanks" dxfId="324" priority="331">
      <formula>LEN(TRIM(AI57))=0</formula>
    </cfRule>
    <cfRule type="cellIs" dxfId="323" priority="332" operator="greaterThanOrEqual">
      <formula>85</formula>
    </cfRule>
    <cfRule type="cellIs" dxfId="322" priority="333" operator="lessThan">
      <formula>85</formula>
    </cfRule>
  </conditionalFormatting>
  <conditionalFormatting sqref="AJ57:AJ61">
    <cfRule type="containsBlanks" dxfId="321" priority="328">
      <formula>LEN(TRIM(AJ57))=0</formula>
    </cfRule>
    <cfRule type="cellIs" dxfId="320" priority="329" operator="greaterThanOrEqual">
      <formula>85</formula>
    </cfRule>
    <cfRule type="cellIs" dxfId="319" priority="330" operator="lessThan">
      <formula>85</formula>
    </cfRule>
  </conditionalFormatting>
  <conditionalFormatting sqref="AK57:AK61">
    <cfRule type="containsBlanks" dxfId="318" priority="325">
      <formula>LEN(TRIM(AK57))=0</formula>
    </cfRule>
    <cfRule type="cellIs" dxfId="317" priority="326" operator="greaterThanOrEqual">
      <formula>85</formula>
    </cfRule>
    <cfRule type="cellIs" dxfId="316" priority="327" operator="lessThan">
      <formula>85</formula>
    </cfRule>
  </conditionalFormatting>
  <conditionalFormatting sqref="AL57:AL61">
    <cfRule type="containsBlanks" dxfId="315" priority="322">
      <formula>LEN(TRIM(AL57))=0</formula>
    </cfRule>
    <cfRule type="cellIs" dxfId="314" priority="323" operator="greaterThanOrEqual">
      <formula>85</formula>
    </cfRule>
    <cfRule type="cellIs" dxfId="313" priority="324" operator="lessThan">
      <formula>85</formula>
    </cfRule>
  </conditionalFormatting>
  <conditionalFormatting sqref="AM57:AM61">
    <cfRule type="containsBlanks" dxfId="312" priority="319">
      <formula>LEN(TRIM(AM57))=0</formula>
    </cfRule>
    <cfRule type="cellIs" dxfId="311" priority="320" operator="greaterThanOrEqual">
      <formula>85</formula>
    </cfRule>
    <cfRule type="cellIs" dxfId="310" priority="321" operator="lessThan">
      <formula>85</formula>
    </cfRule>
  </conditionalFormatting>
  <conditionalFormatting sqref="AN57:AN61">
    <cfRule type="containsBlanks" dxfId="309" priority="316">
      <formula>LEN(TRIM(AN57))=0</formula>
    </cfRule>
    <cfRule type="cellIs" dxfId="308" priority="317" operator="greaterThanOrEqual">
      <formula>85</formula>
    </cfRule>
    <cfRule type="cellIs" dxfId="307" priority="318" operator="lessThan">
      <formula>85</formula>
    </cfRule>
  </conditionalFormatting>
  <conditionalFormatting sqref="AO57:AO61">
    <cfRule type="containsBlanks" dxfId="306" priority="313">
      <formula>LEN(TRIM(AO57))=0</formula>
    </cfRule>
    <cfRule type="cellIs" dxfId="305" priority="314" operator="greaterThanOrEqual">
      <formula>85</formula>
    </cfRule>
    <cfRule type="cellIs" dxfId="304" priority="315" operator="lessThan">
      <formula>85</formula>
    </cfRule>
  </conditionalFormatting>
  <conditionalFormatting sqref="AP57:AP61">
    <cfRule type="containsBlanks" dxfId="303" priority="310">
      <formula>LEN(TRIM(AP57))=0</formula>
    </cfRule>
    <cfRule type="cellIs" dxfId="302" priority="311" operator="greaterThanOrEqual">
      <formula>85</formula>
    </cfRule>
    <cfRule type="cellIs" dxfId="301" priority="312" operator="lessThan">
      <formula>85</formula>
    </cfRule>
  </conditionalFormatting>
  <conditionalFormatting sqref="AQ57:AQ61">
    <cfRule type="containsBlanks" dxfId="300" priority="307">
      <formula>LEN(TRIM(AQ57))=0</formula>
    </cfRule>
    <cfRule type="cellIs" dxfId="299" priority="308" operator="greaterThanOrEqual">
      <formula>85</formula>
    </cfRule>
    <cfRule type="cellIs" dxfId="298" priority="309" operator="lessThan">
      <formula>85</formula>
    </cfRule>
  </conditionalFormatting>
  <conditionalFormatting sqref="B83:B87">
    <cfRule type="containsBlanks" dxfId="297" priority="304">
      <formula>LEN(TRIM(B83))=0</formula>
    </cfRule>
    <cfRule type="cellIs" dxfId="296" priority="305" operator="greaterThanOrEqual">
      <formula>85</formula>
    </cfRule>
    <cfRule type="cellIs" dxfId="295" priority="306" operator="lessThan">
      <formula>85</formula>
    </cfRule>
  </conditionalFormatting>
  <conditionalFormatting sqref="C83:C87">
    <cfRule type="containsBlanks" dxfId="294" priority="301">
      <formula>LEN(TRIM(C83))=0</formula>
    </cfRule>
    <cfRule type="cellIs" dxfId="293" priority="302" operator="greaterThanOrEqual">
      <formula>85</formula>
    </cfRule>
    <cfRule type="cellIs" dxfId="292" priority="303" operator="lessThan">
      <formula>85</formula>
    </cfRule>
  </conditionalFormatting>
  <conditionalFormatting sqref="D83:D87">
    <cfRule type="containsBlanks" dxfId="291" priority="298">
      <formula>LEN(TRIM(D83))=0</formula>
    </cfRule>
    <cfRule type="cellIs" dxfId="290" priority="299" operator="greaterThanOrEqual">
      <formula>85</formula>
    </cfRule>
    <cfRule type="cellIs" dxfId="289" priority="300" operator="lessThan">
      <formula>85</formula>
    </cfRule>
  </conditionalFormatting>
  <conditionalFormatting sqref="E83:E87">
    <cfRule type="containsBlanks" dxfId="288" priority="295">
      <formula>LEN(TRIM(E83))=0</formula>
    </cfRule>
    <cfRule type="cellIs" dxfId="287" priority="296" operator="greaterThanOrEqual">
      <formula>85</formula>
    </cfRule>
    <cfRule type="cellIs" dxfId="286" priority="297" operator="lessThan">
      <formula>85</formula>
    </cfRule>
  </conditionalFormatting>
  <conditionalFormatting sqref="F83:F87">
    <cfRule type="containsBlanks" dxfId="285" priority="292">
      <formula>LEN(TRIM(F83))=0</formula>
    </cfRule>
    <cfRule type="cellIs" dxfId="284" priority="293" operator="greaterThanOrEqual">
      <formula>85</formula>
    </cfRule>
    <cfRule type="cellIs" dxfId="283" priority="294" operator="lessThan">
      <formula>85</formula>
    </cfRule>
  </conditionalFormatting>
  <conditionalFormatting sqref="G83:G87">
    <cfRule type="containsBlanks" dxfId="282" priority="289">
      <formula>LEN(TRIM(G83))=0</formula>
    </cfRule>
    <cfRule type="cellIs" dxfId="281" priority="290" operator="greaterThanOrEqual">
      <formula>85</formula>
    </cfRule>
    <cfRule type="cellIs" dxfId="280" priority="291" operator="lessThan">
      <formula>85</formula>
    </cfRule>
  </conditionalFormatting>
  <conditionalFormatting sqref="H83:H87">
    <cfRule type="containsBlanks" dxfId="279" priority="286">
      <formula>LEN(TRIM(H83))=0</formula>
    </cfRule>
    <cfRule type="cellIs" dxfId="278" priority="287" operator="greaterThanOrEqual">
      <formula>85</formula>
    </cfRule>
    <cfRule type="cellIs" dxfId="277" priority="288" operator="lessThan">
      <formula>85</formula>
    </cfRule>
  </conditionalFormatting>
  <conditionalFormatting sqref="I83:I87">
    <cfRule type="containsBlanks" dxfId="276" priority="283">
      <formula>LEN(TRIM(I83))=0</formula>
    </cfRule>
    <cfRule type="cellIs" dxfId="275" priority="284" operator="greaterThanOrEqual">
      <formula>85</formula>
    </cfRule>
    <cfRule type="cellIs" dxfId="274" priority="285" operator="lessThan">
      <formula>85</formula>
    </cfRule>
  </conditionalFormatting>
  <conditionalFormatting sqref="J83:J87">
    <cfRule type="containsBlanks" dxfId="273" priority="280">
      <formula>LEN(TRIM(J83))=0</formula>
    </cfRule>
    <cfRule type="cellIs" dxfId="272" priority="281" operator="greaterThanOrEqual">
      <formula>85</formula>
    </cfRule>
    <cfRule type="cellIs" dxfId="271" priority="282" operator="lessThan">
      <formula>85</formula>
    </cfRule>
  </conditionalFormatting>
  <conditionalFormatting sqref="K83:K87">
    <cfRule type="containsBlanks" dxfId="270" priority="277">
      <formula>LEN(TRIM(K83))=0</formula>
    </cfRule>
    <cfRule type="cellIs" dxfId="269" priority="278" operator="greaterThanOrEqual">
      <formula>85</formula>
    </cfRule>
    <cfRule type="cellIs" dxfId="268" priority="279" operator="lessThan">
      <formula>85</formula>
    </cfRule>
  </conditionalFormatting>
  <conditionalFormatting sqref="L83:L87">
    <cfRule type="containsBlanks" dxfId="267" priority="274">
      <formula>LEN(TRIM(L83))=0</formula>
    </cfRule>
    <cfRule type="cellIs" dxfId="266" priority="275" operator="greaterThanOrEqual">
      <formula>85</formula>
    </cfRule>
    <cfRule type="cellIs" dxfId="265" priority="276" operator="lessThan">
      <formula>85</formula>
    </cfRule>
  </conditionalFormatting>
  <conditionalFormatting sqref="M83:M87">
    <cfRule type="containsBlanks" dxfId="264" priority="271">
      <formula>LEN(TRIM(M83))=0</formula>
    </cfRule>
    <cfRule type="cellIs" dxfId="263" priority="272" operator="greaterThanOrEqual">
      <formula>85</formula>
    </cfRule>
    <cfRule type="cellIs" dxfId="262" priority="273" operator="lessThan">
      <formula>85</formula>
    </cfRule>
  </conditionalFormatting>
  <conditionalFormatting sqref="N83:N87">
    <cfRule type="containsBlanks" dxfId="261" priority="268">
      <formula>LEN(TRIM(N83))=0</formula>
    </cfRule>
    <cfRule type="cellIs" dxfId="260" priority="269" operator="greaterThanOrEqual">
      <formula>85</formula>
    </cfRule>
    <cfRule type="cellIs" dxfId="259" priority="270" operator="lessThan">
      <formula>85</formula>
    </cfRule>
  </conditionalFormatting>
  <conditionalFormatting sqref="O83:O87">
    <cfRule type="containsBlanks" dxfId="258" priority="265">
      <formula>LEN(TRIM(O83))=0</formula>
    </cfRule>
    <cfRule type="cellIs" dxfId="257" priority="266" operator="greaterThanOrEqual">
      <formula>85</formula>
    </cfRule>
    <cfRule type="cellIs" dxfId="256" priority="267" operator="lessThan">
      <formula>85</formula>
    </cfRule>
  </conditionalFormatting>
  <conditionalFormatting sqref="P83:P87">
    <cfRule type="containsBlanks" dxfId="255" priority="262">
      <formula>LEN(TRIM(P83))=0</formula>
    </cfRule>
    <cfRule type="cellIs" dxfId="254" priority="263" operator="greaterThanOrEqual">
      <formula>85</formula>
    </cfRule>
    <cfRule type="cellIs" dxfId="253" priority="264" operator="lessThan">
      <formula>85</formula>
    </cfRule>
  </conditionalFormatting>
  <conditionalFormatting sqref="Q83:Q87">
    <cfRule type="containsBlanks" dxfId="252" priority="259">
      <formula>LEN(TRIM(Q83))=0</formula>
    </cfRule>
    <cfRule type="cellIs" dxfId="251" priority="260" operator="greaterThanOrEqual">
      <formula>85</formula>
    </cfRule>
    <cfRule type="cellIs" dxfId="250" priority="261" operator="lessThan">
      <formula>85</formula>
    </cfRule>
  </conditionalFormatting>
  <conditionalFormatting sqref="R83:R87">
    <cfRule type="containsBlanks" dxfId="249" priority="256">
      <formula>LEN(TRIM(R83))=0</formula>
    </cfRule>
    <cfRule type="cellIs" dxfId="248" priority="257" operator="greaterThanOrEqual">
      <formula>85</formula>
    </cfRule>
    <cfRule type="cellIs" dxfId="247" priority="258" operator="lessThan">
      <formula>85</formula>
    </cfRule>
  </conditionalFormatting>
  <conditionalFormatting sqref="S83:S87">
    <cfRule type="containsBlanks" dxfId="246" priority="253">
      <formula>LEN(TRIM(S83))=0</formula>
    </cfRule>
    <cfRule type="cellIs" dxfId="245" priority="254" operator="greaterThanOrEqual">
      <formula>85</formula>
    </cfRule>
    <cfRule type="cellIs" dxfId="244" priority="255" operator="lessThan">
      <formula>85</formula>
    </cfRule>
  </conditionalFormatting>
  <conditionalFormatting sqref="T83:T87">
    <cfRule type="containsBlanks" dxfId="243" priority="250">
      <formula>LEN(TRIM(T83))=0</formula>
    </cfRule>
    <cfRule type="cellIs" dxfId="242" priority="251" operator="greaterThanOrEqual">
      <formula>85</formula>
    </cfRule>
    <cfRule type="cellIs" dxfId="241" priority="252" operator="lessThan">
      <formula>85</formula>
    </cfRule>
  </conditionalFormatting>
  <conditionalFormatting sqref="U83:U87">
    <cfRule type="containsBlanks" dxfId="240" priority="247">
      <formula>LEN(TRIM(U83))=0</formula>
    </cfRule>
    <cfRule type="cellIs" dxfId="239" priority="248" operator="greaterThanOrEqual">
      <formula>85</formula>
    </cfRule>
    <cfRule type="cellIs" dxfId="238" priority="249" operator="lessThan">
      <formula>85</formula>
    </cfRule>
  </conditionalFormatting>
  <conditionalFormatting sqref="V83:V87">
    <cfRule type="containsBlanks" dxfId="237" priority="244">
      <formula>LEN(TRIM(V83))=0</formula>
    </cfRule>
    <cfRule type="cellIs" dxfId="236" priority="245" operator="greaterThanOrEqual">
      <formula>85</formula>
    </cfRule>
    <cfRule type="cellIs" dxfId="235" priority="246" operator="lessThan">
      <formula>85</formula>
    </cfRule>
  </conditionalFormatting>
  <conditionalFormatting sqref="W83:W87">
    <cfRule type="containsBlanks" dxfId="234" priority="241">
      <formula>LEN(TRIM(W83))=0</formula>
    </cfRule>
    <cfRule type="cellIs" dxfId="233" priority="242" operator="greaterThanOrEqual">
      <formula>85</formula>
    </cfRule>
    <cfRule type="cellIs" dxfId="232" priority="243" operator="lessThan">
      <formula>85</formula>
    </cfRule>
  </conditionalFormatting>
  <conditionalFormatting sqref="X83:X87">
    <cfRule type="containsBlanks" dxfId="231" priority="238">
      <formula>LEN(TRIM(X83))=0</formula>
    </cfRule>
    <cfRule type="cellIs" dxfId="230" priority="239" operator="greaterThanOrEqual">
      <formula>85</formula>
    </cfRule>
    <cfRule type="cellIs" dxfId="229" priority="240" operator="lessThan">
      <formula>85</formula>
    </cfRule>
  </conditionalFormatting>
  <conditionalFormatting sqref="Y83:Y87">
    <cfRule type="containsBlanks" dxfId="228" priority="235">
      <formula>LEN(TRIM(Y83))=0</formula>
    </cfRule>
    <cfRule type="cellIs" dxfId="227" priority="236" operator="greaterThanOrEqual">
      <formula>85</formula>
    </cfRule>
    <cfRule type="cellIs" dxfId="226" priority="237" operator="lessThan">
      <formula>85</formula>
    </cfRule>
  </conditionalFormatting>
  <conditionalFormatting sqref="Z83:Z87">
    <cfRule type="containsBlanks" dxfId="225" priority="232">
      <formula>LEN(TRIM(Z83))=0</formula>
    </cfRule>
    <cfRule type="cellIs" dxfId="224" priority="233" operator="greaterThanOrEqual">
      <formula>85</formula>
    </cfRule>
    <cfRule type="cellIs" dxfId="223" priority="234" operator="lessThan">
      <formula>85</formula>
    </cfRule>
  </conditionalFormatting>
  <conditionalFormatting sqref="AA83:AA87">
    <cfRule type="containsBlanks" dxfId="222" priority="229">
      <formula>LEN(TRIM(AA83))=0</formula>
    </cfRule>
    <cfRule type="cellIs" dxfId="221" priority="230" operator="greaterThanOrEqual">
      <formula>85</formula>
    </cfRule>
    <cfRule type="cellIs" dxfId="220" priority="231" operator="lessThan">
      <formula>85</formula>
    </cfRule>
  </conditionalFormatting>
  <conditionalFormatting sqref="AB83:AB87">
    <cfRule type="containsBlanks" dxfId="219" priority="226">
      <formula>LEN(TRIM(AB83))=0</formula>
    </cfRule>
    <cfRule type="cellIs" dxfId="218" priority="227" operator="greaterThanOrEqual">
      <formula>85</formula>
    </cfRule>
    <cfRule type="cellIs" dxfId="217" priority="228" operator="lessThan">
      <formula>85</formula>
    </cfRule>
  </conditionalFormatting>
  <conditionalFormatting sqref="AC83:AC87">
    <cfRule type="containsBlanks" dxfId="216" priority="223">
      <formula>LEN(TRIM(AC83))=0</formula>
    </cfRule>
    <cfRule type="cellIs" dxfId="215" priority="224" operator="greaterThanOrEqual">
      <formula>85</formula>
    </cfRule>
    <cfRule type="cellIs" dxfId="214" priority="225" operator="lessThan">
      <formula>85</formula>
    </cfRule>
  </conditionalFormatting>
  <conditionalFormatting sqref="AD83:AD87">
    <cfRule type="containsBlanks" dxfId="213" priority="220">
      <formula>LEN(TRIM(AD83))=0</formula>
    </cfRule>
    <cfRule type="cellIs" dxfId="212" priority="221" operator="greaterThanOrEqual">
      <formula>85</formula>
    </cfRule>
    <cfRule type="cellIs" dxfId="211" priority="222" operator="lessThan">
      <formula>85</formula>
    </cfRule>
  </conditionalFormatting>
  <conditionalFormatting sqref="AE83:AE87">
    <cfRule type="containsBlanks" dxfId="210" priority="217">
      <formula>LEN(TRIM(AE83))=0</formula>
    </cfRule>
    <cfRule type="cellIs" dxfId="209" priority="218" operator="greaterThanOrEqual">
      <formula>85</formula>
    </cfRule>
    <cfRule type="cellIs" dxfId="208" priority="219" operator="lessThan">
      <formula>85</formula>
    </cfRule>
  </conditionalFormatting>
  <conditionalFormatting sqref="AF83:AF87">
    <cfRule type="containsBlanks" dxfId="207" priority="214">
      <formula>LEN(TRIM(AF83))=0</formula>
    </cfRule>
    <cfRule type="cellIs" dxfId="206" priority="215" operator="greaterThanOrEqual">
      <formula>85</formula>
    </cfRule>
    <cfRule type="cellIs" dxfId="205" priority="216" operator="lessThan">
      <formula>85</formula>
    </cfRule>
  </conditionalFormatting>
  <conditionalFormatting sqref="AG83:AG87">
    <cfRule type="containsBlanks" dxfId="204" priority="211">
      <formula>LEN(TRIM(AG83))=0</formula>
    </cfRule>
    <cfRule type="cellIs" dxfId="203" priority="212" operator="greaterThanOrEqual">
      <formula>85</formula>
    </cfRule>
    <cfRule type="cellIs" dxfId="202" priority="213" operator="lessThan">
      <formula>85</formula>
    </cfRule>
  </conditionalFormatting>
  <conditionalFormatting sqref="AH83:AH87">
    <cfRule type="containsBlanks" dxfId="201" priority="208">
      <formula>LEN(TRIM(AH83))=0</formula>
    </cfRule>
    <cfRule type="cellIs" dxfId="200" priority="209" operator="greaterThanOrEqual">
      <formula>85</formula>
    </cfRule>
    <cfRule type="cellIs" dxfId="199" priority="210" operator="lessThan">
      <formula>85</formula>
    </cfRule>
  </conditionalFormatting>
  <conditionalFormatting sqref="AI83:AI87">
    <cfRule type="containsBlanks" dxfId="198" priority="205">
      <formula>LEN(TRIM(AI83))=0</formula>
    </cfRule>
    <cfRule type="cellIs" dxfId="197" priority="206" operator="greaterThanOrEqual">
      <formula>85</formula>
    </cfRule>
    <cfRule type="cellIs" dxfId="196" priority="207" operator="lessThan">
      <formula>85</formula>
    </cfRule>
  </conditionalFormatting>
  <conditionalFormatting sqref="AJ83:AJ87">
    <cfRule type="containsBlanks" dxfId="195" priority="202">
      <formula>LEN(TRIM(AJ83))=0</formula>
    </cfRule>
    <cfRule type="cellIs" dxfId="194" priority="203" operator="greaterThanOrEqual">
      <formula>85</formula>
    </cfRule>
    <cfRule type="cellIs" dxfId="193" priority="204" operator="lessThan">
      <formula>85</formula>
    </cfRule>
  </conditionalFormatting>
  <conditionalFormatting sqref="AK83:AK87">
    <cfRule type="containsBlanks" dxfId="192" priority="199">
      <formula>LEN(TRIM(AK83))=0</formula>
    </cfRule>
    <cfRule type="cellIs" dxfId="191" priority="200" operator="greaterThanOrEqual">
      <formula>85</formula>
    </cfRule>
    <cfRule type="cellIs" dxfId="190" priority="201" operator="lessThan">
      <formula>85</formula>
    </cfRule>
  </conditionalFormatting>
  <conditionalFormatting sqref="AL83:AL87">
    <cfRule type="containsBlanks" dxfId="189" priority="196">
      <formula>LEN(TRIM(AL83))=0</formula>
    </cfRule>
    <cfRule type="cellIs" dxfId="188" priority="197" operator="greaterThanOrEqual">
      <formula>85</formula>
    </cfRule>
    <cfRule type="cellIs" dxfId="187" priority="198" operator="lessThan">
      <formula>85</formula>
    </cfRule>
  </conditionalFormatting>
  <conditionalFormatting sqref="AM83:AM87">
    <cfRule type="containsBlanks" dxfId="186" priority="193">
      <formula>LEN(TRIM(AM83))=0</formula>
    </cfRule>
    <cfRule type="cellIs" dxfId="185" priority="194" operator="greaterThanOrEqual">
      <formula>85</formula>
    </cfRule>
    <cfRule type="cellIs" dxfId="184" priority="195" operator="lessThan">
      <formula>85</formula>
    </cfRule>
  </conditionalFormatting>
  <conditionalFormatting sqref="AN83:AN87">
    <cfRule type="containsBlanks" dxfId="183" priority="190">
      <formula>LEN(TRIM(AN83))=0</formula>
    </cfRule>
    <cfRule type="cellIs" dxfId="182" priority="191" operator="greaterThanOrEqual">
      <formula>85</formula>
    </cfRule>
    <cfRule type="cellIs" dxfId="181" priority="192" operator="lessThan">
      <formula>85</formula>
    </cfRule>
  </conditionalFormatting>
  <conditionalFormatting sqref="AO83:AO87">
    <cfRule type="containsBlanks" dxfId="180" priority="187">
      <formula>LEN(TRIM(AO83))=0</formula>
    </cfRule>
    <cfRule type="cellIs" dxfId="179" priority="188" operator="greaterThanOrEqual">
      <formula>85</formula>
    </cfRule>
    <cfRule type="cellIs" dxfId="178" priority="189" operator="lessThan">
      <formula>85</formula>
    </cfRule>
  </conditionalFormatting>
  <conditionalFormatting sqref="AP83:AP87">
    <cfRule type="containsBlanks" dxfId="177" priority="184">
      <formula>LEN(TRIM(AP83))=0</formula>
    </cfRule>
    <cfRule type="cellIs" dxfId="176" priority="185" operator="greaterThanOrEqual">
      <formula>85</formula>
    </cfRule>
    <cfRule type="cellIs" dxfId="175" priority="186" operator="lessThan">
      <formula>85</formula>
    </cfRule>
  </conditionalFormatting>
  <conditionalFormatting sqref="AQ83:AQ87">
    <cfRule type="containsBlanks" dxfId="174" priority="181">
      <formula>LEN(TRIM(AQ83))=0</formula>
    </cfRule>
    <cfRule type="cellIs" dxfId="173" priority="182" operator="greaterThanOrEqual">
      <formula>85</formula>
    </cfRule>
    <cfRule type="cellIs" dxfId="172" priority="183" operator="lessThan">
      <formula>85</formula>
    </cfRule>
  </conditionalFormatting>
  <conditionalFormatting sqref="C159">
    <cfRule type="containsBlanks" dxfId="171" priority="177">
      <formula>LEN(TRIM(C159))=0</formula>
    </cfRule>
    <cfRule type="cellIs" dxfId="170" priority="178" operator="greaterThanOrEqual">
      <formula>0.95</formula>
    </cfRule>
    <cfRule type="cellIs" dxfId="169" priority="179" operator="greaterThanOrEqual">
      <formula>85%</formula>
    </cfRule>
    <cfRule type="cellIs" dxfId="168" priority="180" operator="lessThan">
      <formula>85%</formula>
    </cfRule>
  </conditionalFormatting>
  <conditionalFormatting sqref="D159">
    <cfRule type="containsBlanks" dxfId="167" priority="173">
      <formula>LEN(TRIM(D159))=0</formula>
    </cfRule>
    <cfRule type="cellIs" dxfId="166" priority="174" operator="greaterThanOrEqual">
      <formula>0.95</formula>
    </cfRule>
    <cfRule type="cellIs" dxfId="165" priority="175" operator="greaterThanOrEqual">
      <formula>85%</formula>
    </cfRule>
    <cfRule type="cellIs" dxfId="164" priority="176" operator="lessThan">
      <formula>85%</formula>
    </cfRule>
  </conditionalFormatting>
  <conditionalFormatting sqref="E159">
    <cfRule type="containsBlanks" dxfId="163" priority="169">
      <formula>LEN(TRIM(E159))=0</formula>
    </cfRule>
    <cfRule type="cellIs" dxfId="162" priority="170" operator="greaterThanOrEqual">
      <formula>0.95</formula>
    </cfRule>
    <cfRule type="cellIs" dxfId="161" priority="171" operator="greaterThanOrEqual">
      <formula>85%</formula>
    </cfRule>
    <cfRule type="cellIs" dxfId="160" priority="172" operator="lessThan">
      <formula>85%</formula>
    </cfRule>
  </conditionalFormatting>
  <conditionalFormatting sqref="F159">
    <cfRule type="containsBlanks" dxfId="159" priority="165">
      <formula>LEN(TRIM(F159))=0</formula>
    </cfRule>
    <cfRule type="cellIs" dxfId="158" priority="166" operator="greaterThanOrEqual">
      <formula>0.95</formula>
    </cfRule>
    <cfRule type="cellIs" dxfId="157" priority="167" operator="greaterThanOrEqual">
      <formula>85%</formula>
    </cfRule>
    <cfRule type="cellIs" dxfId="156" priority="168" operator="lessThan">
      <formula>85%</formula>
    </cfRule>
  </conditionalFormatting>
  <conditionalFormatting sqref="G159">
    <cfRule type="containsBlanks" dxfId="155" priority="161">
      <formula>LEN(TRIM(G159))=0</formula>
    </cfRule>
    <cfRule type="cellIs" dxfId="154" priority="162" operator="greaterThanOrEqual">
      <formula>0.95</formula>
    </cfRule>
    <cfRule type="cellIs" dxfId="153" priority="163" operator="greaterThanOrEqual">
      <formula>85%</formula>
    </cfRule>
    <cfRule type="cellIs" dxfId="152" priority="164" operator="lessThan">
      <formula>85%</formula>
    </cfRule>
  </conditionalFormatting>
  <conditionalFormatting sqref="H159">
    <cfRule type="containsBlanks" dxfId="151" priority="157">
      <formula>LEN(TRIM(H159))=0</formula>
    </cfRule>
    <cfRule type="cellIs" dxfId="150" priority="158" operator="greaterThanOrEqual">
      <formula>0.95</formula>
    </cfRule>
    <cfRule type="cellIs" dxfId="149" priority="159" operator="greaterThanOrEqual">
      <formula>85%</formula>
    </cfRule>
    <cfRule type="cellIs" dxfId="148" priority="160" operator="lessThan">
      <formula>85%</formula>
    </cfRule>
  </conditionalFormatting>
  <conditionalFormatting sqref="I159">
    <cfRule type="containsBlanks" dxfId="147" priority="153">
      <formula>LEN(TRIM(I159))=0</formula>
    </cfRule>
    <cfRule type="cellIs" dxfId="146" priority="154" operator="greaterThanOrEqual">
      <formula>0.95</formula>
    </cfRule>
    <cfRule type="cellIs" dxfId="145" priority="155" operator="greaterThanOrEqual">
      <formula>85%</formula>
    </cfRule>
    <cfRule type="cellIs" dxfId="144" priority="156" operator="lessThan">
      <formula>85%</formula>
    </cfRule>
  </conditionalFormatting>
  <conditionalFormatting sqref="J159">
    <cfRule type="containsBlanks" dxfId="143" priority="149">
      <formula>LEN(TRIM(J159))=0</formula>
    </cfRule>
    <cfRule type="cellIs" dxfId="142" priority="150" operator="greaterThanOrEqual">
      <formula>0.95</formula>
    </cfRule>
    <cfRule type="cellIs" dxfId="141" priority="151" operator="greaterThanOrEqual">
      <formula>85%</formula>
    </cfRule>
    <cfRule type="cellIs" dxfId="140" priority="152" operator="lessThan">
      <formula>85%</formula>
    </cfRule>
  </conditionalFormatting>
  <conditionalFormatting sqref="K159">
    <cfRule type="containsBlanks" dxfId="139" priority="145">
      <formula>LEN(TRIM(K159))=0</formula>
    </cfRule>
    <cfRule type="cellIs" dxfId="138" priority="146" operator="greaterThanOrEqual">
      <formula>0.95</formula>
    </cfRule>
    <cfRule type="cellIs" dxfId="137" priority="147" operator="greaterThanOrEqual">
      <formula>85%</formula>
    </cfRule>
    <cfRule type="cellIs" dxfId="136" priority="148" operator="lessThan">
      <formula>85%</formula>
    </cfRule>
  </conditionalFormatting>
  <conditionalFormatting sqref="L159">
    <cfRule type="containsBlanks" dxfId="135" priority="141">
      <formula>LEN(TRIM(L159))=0</formula>
    </cfRule>
    <cfRule type="cellIs" dxfId="134" priority="142" operator="greaterThanOrEqual">
      <formula>0.95</formula>
    </cfRule>
    <cfRule type="cellIs" dxfId="133" priority="143" operator="greaterThanOrEqual">
      <formula>85%</formula>
    </cfRule>
    <cfRule type="cellIs" dxfId="132" priority="144" operator="lessThan">
      <formula>85%</formula>
    </cfRule>
  </conditionalFormatting>
  <conditionalFormatting sqref="M159">
    <cfRule type="containsBlanks" dxfId="131" priority="137">
      <formula>LEN(TRIM(M159))=0</formula>
    </cfRule>
    <cfRule type="cellIs" dxfId="130" priority="138" operator="greaterThanOrEqual">
      <formula>0.95</formula>
    </cfRule>
    <cfRule type="cellIs" dxfId="129" priority="139" operator="greaterThanOrEqual">
      <formula>85%</formula>
    </cfRule>
    <cfRule type="cellIs" dxfId="128" priority="140" operator="lessThan">
      <formula>85%</formula>
    </cfRule>
  </conditionalFormatting>
  <conditionalFormatting sqref="N159">
    <cfRule type="containsBlanks" dxfId="127" priority="133">
      <formula>LEN(TRIM(N159))=0</formula>
    </cfRule>
    <cfRule type="cellIs" dxfId="126" priority="134" operator="greaterThanOrEqual">
      <formula>0.95</formula>
    </cfRule>
    <cfRule type="cellIs" dxfId="125" priority="135" operator="greaterThanOrEqual">
      <formula>85%</formula>
    </cfRule>
    <cfRule type="cellIs" dxfId="124" priority="136" operator="lessThan">
      <formula>85%</formula>
    </cfRule>
  </conditionalFormatting>
  <conditionalFormatting sqref="O159">
    <cfRule type="containsBlanks" dxfId="123" priority="129">
      <formula>LEN(TRIM(O159))=0</formula>
    </cfRule>
    <cfRule type="cellIs" dxfId="122" priority="130" operator="greaterThanOrEqual">
      <formula>0.95</formula>
    </cfRule>
    <cfRule type="cellIs" dxfId="121" priority="131" operator="greaterThanOrEqual">
      <formula>85%</formula>
    </cfRule>
    <cfRule type="cellIs" dxfId="120" priority="132" operator="lessThan">
      <formula>85%</formula>
    </cfRule>
  </conditionalFormatting>
  <conditionalFormatting sqref="P159">
    <cfRule type="containsBlanks" dxfId="119" priority="125">
      <formula>LEN(TRIM(P159))=0</formula>
    </cfRule>
    <cfRule type="cellIs" dxfId="118" priority="126" operator="greaterThanOrEqual">
      <formula>0.95</formula>
    </cfRule>
    <cfRule type="cellIs" dxfId="117" priority="127" operator="greaterThanOrEqual">
      <formula>85%</formula>
    </cfRule>
    <cfRule type="cellIs" dxfId="116" priority="128" operator="lessThan">
      <formula>85%</formula>
    </cfRule>
  </conditionalFormatting>
  <conditionalFormatting sqref="Q159">
    <cfRule type="containsBlanks" dxfId="115" priority="121">
      <formula>LEN(TRIM(Q159))=0</formula>
    </cfRule>
    <cfRule type="cellIs" dxfId="114" priority="122" operator="greaterThanOrEqual">
      <formula>0.95</formula>
    </cfRule>
    <cfRule type="cellIs" dxfId="113" priority="123" operator="greaterThanOrEqual">
      <formula>85%</formula>
    </cfRule>
    <cfRule type="cellIs" dxfId="112" priority="124" operator="lessThan">
      <formula>85%</formula>
    </cfRule>
  </conditionalFormatting>
  <conditionalFormatting sqref="R159">
    <cfRule type="containsBlanks" dxfId="111" priority="117">
      <formula>LEN(TRIM(R159))=0</formula>
    </cfRule>
    <cfRule type="cellIs" dxfId="110" priority="118" operator="greaterThanOrEqual">
      <formula>0.95</formula>
    </cfRule>
    <cfRule type="cellIs" dxfId="109" priority="119" operator="greaterThanOrEqual">
      <formula>85%</formula>
    </cfRule>
    <cfRule type="cellIs" dxfId="108" priority="120" operator="lessThan">
      <formula>85%</formula>
    </cfRule>
  </conditionalFormatting>
  <conditionalFormatting sqref="S159">
    <cfRule type="containsBlanks" dxfId="107" priority="113">
      <formula>LEN(TRIM(S159))=0</formula>
    </cfRule>
    <cfRule type="cellIs" dxfId="106" priority="114" operator="greaterThanOrEqual">
      <formula>0.95</formula>
    </cfRule>
    <cfRule type="cellIs" dxfId="105" priority="115" operator="greaterThanOrEqual">
      <formula>85%</formula>
    </cfRule>
    <cfRule type="cellIs" dxfId="104" priority="116" operator="lessThan">
      <formula>85%</formula>
    </cfRule>
  </conditionalFormatting>
  <conditionalFormatting sqref="T159">
    <cfRule type="containsBlanks" dxfId="103" priority="109">
      <formula>LEN(TRIM(T159))=0</formula>
    </cfRule>
    <cfRule type="cellIs" dxfId="102" priority="110" operator="greaterThanOrEqual">
      <formula>0.95</formula>
    </cfRule>
    <cfRule type="cellIs" dxfId="101" priority="111" operator="greaterThanOrEqual">
      <formula>85%</formula>
    </cfRule>
    <cfRule type="cellIs" dxfId="100" priority="112" operator="lessThan">
      <formula>85%</formula>
    </cfRule>
  </conditionalFormatting>
  <conditionalFormatting sqref="U159">
    <cfRule type="containsBlanks" dxfId="99" priority="105">
      <formula>LEN(TRIM(U159))=0</formula>
    </cfRule>
    <cfRule type="cellIs" dxfId="98" priority="106" operator="greaterThanOrEqual">
      <formula>0.95</formula>
    </cfRule>
    <cfRule type="cellIs" dxfId="97" priority="107" operator="greaterThanOrEqual">
      <formula>85%</formula>
    </cfRule>
    <cfRule type="cellIs" dxfId="96" priority="108" operator="lessThan">
      <formula>85%</formula>
    </cfRule>
  </conditionalFormatting>
  <conditionalFormatting sqref="V159">
    <cfRule type="containsBlanks" dxfId="95" priority="101">
      <formula>LEN(TRIM(V159))=0</formula>
    </cfRule>
    <cfRule type="cellIs" dxfId="94" priority="102" operator="greaterThanOrEqual">
      <formula>0.95</formula>
    </cfRule>
    <cfRule type="cellIs" dxfId="93" priority="103" operator="greaterThanOrEqual">
      <formula>85%</formula>
    </cfRule>
    <cfRule type="cellIs" dxfId="92" priority="104" operator="lessThan">
      <formula>85%</formula>
    </cfRule>
  </conditionalFormatting>
  <conditionalFormatting sqref="W159">
    <cfRule type="containsBlanks" dxfId="91" priority="97">
      <formula>LEN(TRIM(W159))=0</formula>
    </cfRule>
    <cfRule type="cellIs" dxfId="90" priority="98" operator="greaterThanOrEqual">
      <formula>0.95</formula>
    </cfRule>
    <cfRule type="cellIs" dxfId="89" priority="99" operator="greaterThanOrEqual">
      <formula>85%</formula>
    </cfRule>
    <cfRule type="cellIs" dxfId="88" priority="100" operator="lessThan">
      <formula>85%</formula>
    </cfRule>
  </conditionalFormatting>
  <conditionalFormatting sqref="X159">
    <cfRule type="containsBlanks" dxfId="87" priority="93">
      <formula>LEN(TRIM(X159))=0</formula>
    </cfRule>
    <cfRule type="cellIs" dxfId="86" priority="94" operator="greaterThanOrEqual">
      <formula>0.95</formula>
    </cfRule>
    <cfRule type="cellIs" dxfId="85" priority="95" operator="greaterThanOrEqual">
      <formula>85%</formula>
    </cfRule>
    <cfRule type="cellIs" dxfId="84" priority="96" operator="lessThan">
      <formula>85%</formula>
    </cfRule>
  </conditionalFormatting>
  <conditionalFormatting sqref="Y159">
    <cfRule type="containsBlanks" dxfId="83" priority="89">
      <formula>LEN(TRIM(Y159))=0</formula>
    </cfRule>
    <cfRule type="cellIs" dxfId="82" priority="90" operator="greaterThanOrEqual">
      <formula>0.95</formula>
    </cfRule>
    <cfRule type="cellIs" dxfId="81" priority="91" operator="greaterThanOrEqual">
      <formula>85%</formula>
    </cfRule>
    <cfRule type="cellIs" dxfId="80" priority="92" operator="lessThan">
      <formula>85%</formula>
    </cfRule>
  </conditionalFormatting>
  <conditionalFormatting sqref="Z159">
    <cfRule type="containsBlanks" dxfId="79" priority="85">
      <formula>LEN(TRIM(Z159))=0</formula>
    </cfRule>
    <cfRule type="cellIs" dxfId="78" priority="86" operator="greaterThanOrEqual">
      <formula>0.95</formula>
    </cfRule>
    <cfRule type="cellIs" dxfId="77" priority="87" operator="greaterThanOrEqual">
      <formula>85%</formula>
    </cfRule>
    <cfRule type="cellIs" dxfId="76" priority="88" operator="lessThan">
      <formula>85%</formula>
    </cfRule>
  </conditionalFormatting>
  <conditionalFormatting sqref="AA159">
    <cfRule type="containsBlanks" dxfId="75" priority="81">
      <formula>LEN(TRIM(AA159))=0</formula>
    </cfRule>
    <cfRule type="cellIs" dxfId="74" priority="82" operator="greaterThanOrEqual">
      <formula>0.95</formula>
    </cfRule>
    <cfRule type="cellIs" dxfId="73" priority="83" operator="greaterThanOrEqual">
      <formula>85%</formula>
    </cfRule>
    <cfRule type="cellIs" dxfId="72" priority="84" operator="lessThan">
      <formula>85%</formula>
    </cfRule>
  </conditionalFormatting>
  <conditionalFormatting sqref="AB159">
    <cfRule type="containsBlanks" dxfId="71" priority="77">
      <formula>LEN(TRIM(AB159))=0</formula>
    </cfRule>
    <cfRule type="cellIs" dxfId="70" priority="78" operator="greaterThanOrEqual">
      <formula>0.95</formula>
    </cfRule>
    <cfRule type="cellIs" dxfId="69" priority="79" operator="greaterThanOrEqual">
      <formula>85%</formula>
    </cfRule>
    <cfRule type="cellIs" dxfId="68" priority="80" operator="lessThan">
      <formula>85%</formula>
    </cfRule>
  </conditionalFormatting>
  <conditionalFormatting sqref="AC159">
    <cfRule type="containsBlanks" dxfId="67" priority="73">
      <formula>LEN(TRIM(AC159))=0</formula>
    </cfRule>
    <cfRule type="cellIs" dxfId="66" priority="74" operator="greaterThanOrEqual">
      <formula>0.95</formula>
    </cfRule>
    <cfRule type="cellIs" dxfId="65" priority="75" operator="greaterThanOrEqual">
      <formula>85%</formula>
    </cfRule>
    <cfRule type="cellIs" dxfId="64" priority="76" operator="lessThan">
      <formula>85%</formula>
    </cfRule>
  </conditionalFormatting>
  <conditionalFormatting sqref="AD159">
    <cfRule type="containsBlanks" dxfId="63" priority="69">
      <formula>LEN(TRIM(AD159))=0</formula>
    </cfRule>
    <cfRule type="cellIs" dxfId="62" priority="70" operator="greaterThanOrEqual">
      <formula>0.95</formula>
    </cfRule>
    <cfRule type="cellIs" dxfId="61" priority="71" operator="greaterThanOrEqual">
      <formula>85%</formula>
    </cfRule>
    <cfRule type="cellIs" dxfId="60" priority="72" operator="lessThan">
      <formula>85%</formula>
    </cfRule>
  </conditionalFormatting>
  <conditionalFormatting sqref="AE159">
    <cfRule type="containsBlanks" dxfId="59" priority="65">
      <formula>LEN(TRIM(AE159))=0</formula>
    </cfRule>
    <cfRule type="cellIs" dxfId="58" priority="66" operator="greaterThanOrEqual">
      <formula>0.95</formula>
    </cfRule>
    <cfRule type="cellIs" dxfId="57" priority="67" operator="greaterThanOrEqual">
      <formula>85%</formula>
    </cfRule>
    <cfRule type="cellIs" dxfId="56" priority="68" operator="lessThan">
      <formula>85%</formula>
    </cfRule>
  </conditionalFormatting>
  <conditionalFormatting sqref="AF159">
    <cfRule type="containsBlanks" dxfId="55" priority="61">
      <formula>LEN(TRIM(AF159))=0</formula>
    </cfRule>
    <cfRule type="cellIs" dxfId="54" priority="62" operator="greaterThanOrEqual">
      <formula>0.95</formula>
    </cfRule>
    <cfRule type="cellIs" dxfId="53" priority="63" operator="greaterThanOrEqual">
      <formula>85%</formula>
    </cfRule>
    <cfRule type="cellIs" dxfId="52" priority="64" operator="lessThan">
      <formula>85%</formula>
    </cfRule>
  </conditionalFormatting>
  <conditionalFormatting sqref="AG159">
    <cfRule type="containsBlanks" dxfId="51" priority="57">
      <formula>LEN(TRIM(AG159))=0</formula>
    </cfRule>
    <cfRule type="cellIs" dxfId="50" priority="58" operator="greaterThanOrEqual">
      <formula>0.95</formula>
    </cfRule>
    <cfRule type="cellIs" dxfId="49" priority="59" operator="greaterThanOrEqual">
      <formula>85%</formula>
    </cfRule>
    <cfRule type="cellIs" dxfId="48" priority="60" operator="lessThan">
      <formula>85%</formula>
    </cfRule>
  </conditionalFormatting>
  <conditionalFormatting sqref="AH159">
    <cfRule type="containsBlanks" dxfId="47" priority="53">
      <formula>LEN(TRIM(AH159))=0</formula>
    </cfRule>
    <cfRule type="cellIs" dxfId="46" priority="54" operator="greaterThanOrEqual">
      <formula>0.95</formula>
    </cfRule>
    <cfRule type="cellIs" dxfId="45" priority="55" operator="greaterThanOrEqual">
      <formula>85%</formula>
    </cfRule>
    <cfRule type="cellIs" dxfId="44" priority="56" operator="lessThan">
      <formula>85%</formula>
    </cfRule>
  </conditionalFormatting>
  <conditionalFormatting sqref="AI159">
    <cfRule type="containsBlanks" dxfId="43" priority="49">
      <formula>LEN(TRIM(AI159))=0</formula>
    </cfRule>
    <cfRule type="cellIs" dxfId="42" priority="50" operator="greaterThanOrEqual">
      <formula>0.95</formula>
    </cfRule>
    <cfRule type="cellIs" dxfId="41" priority="51" operator="greaterThanOrEqual">
      <formula>85%</formula>
    </cfRule>
    <cfRule type="cellIs" dxfId="40" priority="52" operator="lessThan">
      <formula>85%</formula>
    </cfRule>
  </conditionalFormatting>
  <conditionalFormatting sqref="AJ159">
    <cfRule type="containsBlanks" dxfId="39" priority="45">
      <formula>LEN(TRIM(AJ159))=0</formula>
    </cfRule>
    <cfRule type="cellIs" dxfId="38" priority="46" operator="greaterThanOrEqual">
      <formula>0.95</formula>
    </cfRule>
    <cfRule type="cellIs" dxfId="37" priority="47" operator="greaterThanOrEqual">
      <formula>85%</formula>
    </cfRule>
    <cfRule type="cellIs" dxfId="36" priority="48" operator="lessThan">
      <formula>85%</formula>
    </cfRule>
  </conditionalFormatting>
  <conditionalFormatting sqref="AK159">
    <cfRule type="containsBlanks" dxfId="35" priority="41">
      <formula>LEN(TRIM(AK159))=0</formula>
    </cfRule>
    <cfRule type="cellIs" dxfId="34" priority="42" operator="greaterThanOrEqual">
      <formula>0.95</formula>
    </cfRule>
    <cfRule type="cellIs" dxfId="33" priority="43" operator="greaterThanOrEqual">
      <formula>85%</formula>
    </cfRule>
    <cfRule type="cellIs" dxfId="32" priority="44" operator="lessThan">
      <formula>85%</formula>
    </cfRule>
  </conditionalFormatting>
  <conditionalFormatting sqref="AL159">
    <cfRule type="containsBlanks" dxfId="31" priority="37">
      <formula>LEN(TRIM(AL159))=0</formula>
    </cfRule>
    <cfRule type="cellIs" dxfId="30" priority="38" operator="greaterThanOrEqual">
      <formula>0.95</formula>
    </cfRule>
    <cfRule type="cellIs" dxfId="29" priority="39" operator="greaterThanOrEqual">
      <formula>85%</formula>
    </cfRule>
    <cfRule type="cellIs" dxfId="28" priority="40" operator="lessThan">
      <formula>85%</formula>
    </cfRule>
  </conditionalFormatting>
  <conditionalFormatting sqref="AM159">
    <cfRule type="containsBlanks" dxfId="27" priority="33">
      <formula>LEN(TRIM(AM159))=0</formula>
    </cfRule>
    <cfRule type="cellIs" dxfId="26" priority="34" operator="greaterThanOrEqual">
      <formula>0.95</formula>
    </cfRule>
    <cfRule type="cellIs" dxfId="25" priority="35" operator="greaterThanOrEqual">
      <formula>85%</formula>
    </cfRule>
    <cfRule type="cellIs" dxfId="24" priority="36" operator="lessThan">
      <formula>85%</formula>
    </cfRule>
  </conditionalFormatting>
  <conditionalFormatting sqref="AN159">
    <cfRule type="containsBlanks" dxfId="23" priority="29">
      <formula>LEN(TRIM(AN159))=0</formula>
    </cfRule>
    <cfRule type="cellIs" dxfId="22" priority="30" operator="greaterThanOrEqual">
      <formula>0.95</formula>
    </cfRule>
    <cfRule type="cellIs" dxfId="21" priority="31" operator="greaterThanOrEqual">
      <formula>85%</formula>
    </cfRule>
    <cfRule type="cellIs" dxfId="20" priority="32" operator="lessThan">
      <formula>85%</formula>
    </cfRule>
  </conditionalFormatting>
  <conditionalFormatting sqref="AO159">
    <cfRule type="containsBlanks" dxfId="19" priority="25">
      <formula>LEN(TRIM(AO159))=0</formula>
    </cfRule>
    <cfRule type="cellIs" dxfId="18" priority="26" operator="greaterThanOrEqual">
      <formula>0.95</formula>
    </cfRule>
    <cfRule type="cellIs" dxfId="17" priority="27" operator="greaterThanOrEqual">
      <formula>85%</formula>
    </cfRule>
    <cfRule type="cellIs" dxfId="16" priority="28" operator="lessThan">
      <formula>85%</formula>
    </cfRule>
  </conditionalFormatting>
  <conditionalFormatting sqref="AP159">
    <cfRule type="containsBlanks" dxfId="15" priority="21">
      <formula>LEN(TRIM(AP159))=0</formula>
    </cfRule>
    <cfRule type="cellIs" dxfId="14" priority="22" operator="greaterThanOrEqual">
      <formula>0.95</formula>
    </cfRule>
    <cfRule type="cellIs" dxfId="13" priority="23" operator="greaterThanOrEqual">
      <formula>85%</formula>
    </cfRule>
    <cfRule type="cellIs" dxfId="12" priority="24" operator="lessThan">
      <formula>85%</formula>
    </cfRule>
  </conditionalFormatting>
  <conditionalFormatting sqref="AQ159">
    <cfRule type="containsBlanks" dxfId="11" priority="17">
      <formula>LEN(TRIM(AQ159))=0</formula>
    </cfRule>
    <cfRule type="cellIs" dxfId="10" priority="18" operator="greaterThanOrEqual">
      <formula>0.95</formula>
    </cfRule>
    <cfRule type="cellIs" dxfId="9" priority="19" operator="greaterThanOrEqual">
      <formula>85%</formula>
    </cfRule>
    <cfRule type="cellIs" dxfId="8" priority="20" operator="lessThan">
      <formula>85%</formula>
    </cfRule>
  </conditionalFormatting>
  <conditionalFormatting sqref="AR163">
    <cfRule type="containsBlanks" dxfId="7" priority="5">
      <formula>LEN(TRIM(AR163))=0</formula>
    </cfRule>
    <cfRule type="cellIs" dxfId="6" priority="6" operator="greaterThanOrEqual">
      <formula>0.95</formula>
    </cfRule>
    <cfRule type="cellIs" dxfId="5" priority="7" operator="greaterThanOrEqual">
      <formula>85%</formula>
    </cfRule>
    <cfRule type="cellIs" dxfId="4" priority="8" operator="lessThan">
      <formula>85%</formula>
    </cfRule>
  </conditionalFormatting>
  <conditionalFormatting sqref="AR159">
    <cfRule type="containsBlanks" dxfId="3" priority="1">
      <formula>LEN(TRIM(AR159))=0</formula>
    </cfRule>
    <cfRule type="cellIs" dxfId="2" priority="2" operator="greaterThanOrEqual">
      <formula>0.95</formula>
    </cfRule>
    <cfRule type="cellIs" dxfId="1" priority="3" operator="greaterThanOrEqual">
      <formula>85%</formula>
    </cfRule>
    <cfRule type="cellIs" dxfId="0" priority="4" operator="lessThan">
      <formula>85%</formula>
    </cfRule>
  </conditionalFormatting>
  <dataValidations count="1">
    <dataValidation type="list" allowBlank="1" showInputMessage="1" showErrorMessage="1" sqref="B1:AQ1">
      <formula1>ICE_AGENT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9"/>
  <sheetViews>
    <sheetView topLeftCell="A4" workbookViewId="0">
      <selection activeCell="A25" sqref="A25"/>
    </sheetView>
  </sheetViews>
  <sheetFormatPr defaultRowHeight="14.4" x14ac:dyDescent="0.3"/>
  <cols>
    <col min="1" max="1" width="13.109375" customWidth="1"/>
  </cols>
  <sheetData>
    <row r="1" spans="1:1" x14ac:dyDescent="0.3">
      <c r="A1" t="s">
        <v>71</v>
      </c>
    </row>
    <row r="2" spans="1:1" x14ac:dyDescent="0.3">
      <c r="A2" t="s">
        <v>72</v>
      </c>
    </row>
    <row r="3" spans="1:1" x14ac:dyDescent="0.3">
      <c r="A3" t="s">
        <v>35</v>
      </c>
    </row>
    <row r="4" spans="1:1" x14ac:dyDescent="0.3">
      <c r="A4" t="s">
        <v>73</v>
      </c>
    </row>
    <row r="5" spans="1:1" x14ac:dyDescent="0.3">
      <c r="A5" t="s">
        <v>36</v>
      </c>
    </row>
    <row r="6" spans="1:1" x14ac:dyDescent="0.3">
      <c r="A6" t="s">
        <v>74</v>
      </c>
    </row>
    <row r="7" spans="1:1" x14ac:dyDescent="0.3">
      <c r="A7" t="s">
        <v>37</v>
      </c>
    </row>
    <row r="8" spans="1:1" x14ac:dyDescent="0.3">
      <c r="A8" t="s">
        <v>38</v>
      </c>
    </row>
    <row r="9" spans="1:1" x14ac:dyDescent="0.3">
      <c r="A9" t="s">
        <v>39</v>
      </c>
    </row>
    <row r="10" spans="1:1" x14ac:dyDescent="0.3">
      <c r="A10" t="s">
        <v>75</v>
      </c>
    </row>
    <row r="11" spans="1:1" x14ac:dyDescent="0.3">
      <c r="A11" t="s">
        <v>40</v>
      </c>
    </row>
    <row r="12" spans="1:1" x14ac:dyDescent="0.3">
      <c r="A12" t="s">
        <v>76</v>
      </c>
    </row>
    <row r="13" spans="1:1" x14ac:dyDescent="0.3">
      <c r="A13" t="s">
        <v>41</v>
      </c>
    </row>
    <row r="14" spans="1:1" x14ac:dyDescent="0.3">
      <c r="A14" t="s">
        <v>42</v>
      </c>
    </row>
    <row r="15" spans="1:1" x14ac:dyDescent="0.3">
      <c r="A15" t="s">
        <v>77</v>
      </c>
    </row>
    <row r="16" spans="1:1" x14ac:dyDescent="0.3">
      <c r="A16" t="s">
        <v>43</v>
      </c>
    </row>
    <row r="17" spans="1:1" x14ac:dyDescent="0.3">
      <c r="A17" t="s">
        <v>44</v>
      </c>
    </row>
    <row r="18" spans="1:1" x14ac:dyDescent="0.3">
      <c r="A18" t="s">
        <v>45</v>
      </c>
    </row>
    <row r="19" spans="1:1" x14ac:dyDescent="0.3">
      <c r="A19" t="s">
        <v>46</v>
      </c>
    </row>
    <row r="20" spans="1:1" x14ac:dyDescent="0.3">
      <c r="A20" t="s">
        <v>47</v>
      </c>
    </row>
    <row r="21" spans="1:1" x14ac:dyDescent="0.3">
      <c r="A21" t="s">
        <v>48</v>
      </c>
    </row>
    <row r="22" spans="1:1" x14ac:dyDescent="0.3">
      <c r="A22" t="s">
        <v>49</v>
      </c>
    </row>
    <row r="23" spans="1:1" x14ac:dyDescent="0.3">
      <c r="A23" t="s">
        <v>69</v>
      </c>
    </row>
    <row r="24" spans="1:1" x14ac:dyDescent="0.3">
      <c r="A24" t="s">
        <v>70</v>
      </c>
    </row>
    <row r="25" spans="1:1" x14ac:dyDescent="0.3">
      <c r="A25" t="s">
        <v>79</v>
      </c>
    </row>
    <row r="26" spans="1:1" x14ac:dyDescent="0.3">
      <c r="A26" t="s">
        <v>50</v>
      </c>
    </row>
    <row r="27" spans="1:1" x14ac:dyDescent="0.3">
      <c r="A27" t="s">
        <v>51</v>
      </c>
    </row>
    <row r="28" spans="1:1" x14ac:dyDescent="0.3">
      <c r="A28" t="s">
        <v>80</v>
      </c>
    </row>
    <row r="29" spans="1:1" x14ac:dyDescent="0.3">
      <c r="A29" t="s">
        <v>52</v>
      </c>
    </row>
    <row r="30" spans="1:1" x14ac:dyDescent="0.3">
      <c r="A30" t="s">
        <v>81</v>
      </c>
    </row>
    <row r="31" spans="1:1" x14ac:dyDescent="0.3">
      <c r="A31" t="s">
        <v>53</v>
      </c>
    </row>
    <row r="32" spans="1:1" x14ac:dyDescent="0.3">
      <c r="A32" t="s">
        <v>82</v>
      </c>
    </row>
    <row r="33" spans="1:1" x14ac:dyDescent="0.3">
      <c r="A33" t="s">
        <v>83</v>
      </c>
    </row>
    <row r="34" spans="1:1" x14ac:dyDescent="0.3">
      <c r="A34" t="s">
        <v>54</v>
      </c>
    </row>
    <row r="35" spans="1:1" x14ac:dyDescent="0.3">
      <c r="A35" t="s">
        <v>84</v>
      </c>
    </row>
    <row r="36" spans="1:1" x14ac:dyDescent="0.3">
      <c r="A36" t="s">
        <v>55</v>
      </c>
    </row>
    <row r="37" spans="1:1" x14ac:dyDescent="0.3">
      <c r="A37" t="s">
        <v>56</v>
      </c>
    </row>
    <row r="38" spans="1:1" x14ac:dyDescent="0.3">
      <c r="A38" t="s">
        <v>85</v>
      </c>
    </row>
    <row r="39" spans="1:1" x14ac:dyDescent="0.3">
      <c r="A39" t="s">
        <v>57</v>
      </c>
    </row>
    <row r="40" spans="1:1" x14ac:dyDescent="0.3">
      <c r="A40" t="s">
        <v>58</v>
      </c>
    </row>
    <row r="41" spans="1:1" x14ac:dyDescent="0.3">
      <c r="A41" t="s">
        <v>59</v>
      </c>
    </row>
    <row r="42" spans="1:1" x14ac:dyDescent="0.3">
      <c r="A42" t="s">
        <v>86</v>
      </c>
    </row>
    <row r="43" spans="1:1" x14ac:dyDescent="0.3">
      <c r="A43" t="s">
        <v>87</v>
      </c>
    </row>
    <row r="44" spans="1:1" x14ac:dyDescent="0.3">
      <c r="A44" t="s">
        <v>88</v>
      </c>
    </row>
    <row r="45" spans="1:1" x14ac:dyDescent="0.3">
      <c r="A45" t="s">
        <v>60</v>
      </c>
    </row>
    <row r="46" spans="1:1" x14ac:dyDescent="0.3">
      <c r="A46" t="s">
        <v>89</v>
      </c>
    </row>
    <row r="47" spans="1:1" x14ac:dyDescent="0.3">
      <c r="A47" t="s">
        <v>90</v>
      </c>
    </row>
    <row r="48" spans="1:1" x14ac:dyDescent="0.3">
      <c r="A48" t="s">
        <v>61</v>
      </c>
    </row>
    <row r="49" spans="1:1" x14ac:dyDescent="0.3">
      <c r="A49" t="s">
        <v>62</v>
      </c>
    </row>
    <row r="50" spans="1:1" x14ac:dyDescent="0.3">
      <c r="A50" t="s">
        <v>91</v>
      </c>
    </row>
    <row r="51" spans="1:1" x14ac:dyDescent="0.3">
      <c r="A51" t="s">
        <v>63</v>
      </c>
    </row>
    <row r="52" spans="1:1" x14ac:dyDescent="0.3">
      <c r="A52" t="s">
        <v>64</v>
      </c>
    </row>
    <row r="53" spans="1:1" x14ac:dyDescent="0.3">
      <c r="A53" t="s">
        <v>65</v>
      </c>
    </row>
    <row r="54" spans="1:1" x14ac:dyDescent="0.3">
      <c r="A54" t="s">
        <v>66</v>
      </c>
    </row>
    <row r="55" spans="1:1" x14ac:dyDescent="0.3">
      <c r="A55" t="s">
        <v>67</v>
      </c>
    </row>
    <row r="56" spans="1:1" x14ac:dyDescent="0.3">
      <c r="A56" t="s">
        <v>92</v>
      </c>
    </row>
    <row r="57" spans="1:1" x14ac:dyDescent="0.3">
      <c r="A57" t="s">
        <v>93</v>
      </c>
    </row>
    <row r="58" spans="1:1" x14ac:dyDescent="0.3">
      <c r="A58" t="s">
        <v>94</v>
      </c>
    </row>
    <row r="59" spans="1:1" x14ac:dyDescent="0.3">
      <c r="A59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2018</vt:lpstr>
      <vt:lpstr>2017</vt:lpstr>
      <vt:lpstr>2019</vt:lpstr>
      <vt:lpstr>NewYearTemplate</vt:lpstr>
      <vt:lpstr>Values</vt:lpstr>
      <vt:lpstr>ICE_AGENT</vt:lpstr>
    </vt:vector>
  </TitlesOfParts>
  <Company>Government of Canada\Gouvernement du Canada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 Trudel</dc:creator>
  <cp:lastModifiedBy>Luc Trudel</cp:lastModifiedBy>
  <dcterms:created xsi:type="dcterms:W3CDTF">2018-01-15T13:24:23Z</dcterms:created>
  <dcterms:modified xsi:type="dcterms:W3CDTF">2018-01-19T18:15:16Z</dcterms:modified>
</cp:coreProperties>
</file>